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bruger1\Desktop\Studentermedhjælper\Amanda\Metodebogen hjemmeside korrektur og overblik\Dokumenter til upload på bogens hjemmeside\"/>
    </mc:Choice>
  </mc:AlternateContent>
  <xr:revisionPtr revIDLastSave="0" documentId="13_ncr:1_{77FDDE51-B644-441D-8189-353286B43FEC}" xr6:coauthVersionLast="47" xr6:coauthVersionMax="47" xr10:uidLastSave="{00000000-0000-0000-0000-000000000000}"/>
  <bookViews>
    <workbookView xWindow="2925" yWindow="2010" windowWidth="25725" windowHeight="15210" firstSheet="1" activeTab="8" xr2:uid="{00000000-000D-0000-FFFF-FFFF00000000}"/>
  </bookViews>
  <sheets>
    <sheet name="Indhold" sheetId="1" r:id="rId1"/>
    <sheet name="Tabel 2.1." sheetId="2" r:id="rId2"/>
    <sheet name="Usikkerhedsberegner" sheetId="9" r:id="rId3"/>
    <sheet name="Tabel 2.2." sheetId="3" r:id="rId4"/>
    <sheet name="Tabel 2.5" sheetId="4" r:id="rId5"/>
    <sheet name="Figur 2.14" sheetId="5" r:id="rId6"/>
    <sheet name="Figur 2.15" sheetId="6" r:id="rId7"/>
    <sheet name="Tabel 2.9" sheetId="7" r:id="rId8"/>
    <sheet name="Datasæt spørgeskema"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9" l="1"/>
  <c r="E5" i="9"/>
  <c r="F5" i="9"/>
  <c r="G5" i="9"/>
  <c r="H5" i="9"/>
  <c r="E6" i="9"/>
  <c r="F6" i="9"/>
  <c r="G6" i="9"/>
  <c r="H6" i="9"/>
  <c r="E7" i="9"/>
  <c r="F7" i="9"/>
  <c r="G7" i="9"/>
  <c r="H7" i="9"/>
  <c r="E8" i="9"/>
  <c r="F8" i="9"/>
  <c r="G8" i="9"/>
  <c r="H8" i="9"/>
  <c r="E9" i="9"/>
  <c r="F9" i="9"/>
  <c r="G9" i="9"/>
  <c r="H9" i="9"/>
  <c r="E10" i="9"/>
  <c r="F10" i="9"/>
  <c r="G10" i="9"/>
  <c r="H10" i="9"/>
  <c r="E11" i="9"/>
  <c r="F11" i="9"/>
  <c r="G11" i="9"/>
  <c r="H11" i="9"/>
  <c r="E12" i="9"/>
  <c r="F12" i="9"/>
  <c r="G12" i="9"/>
  <c r="H12" i="9"/>
  <c r="E13" i="9"/>
  <c r="F13" i="9"/>
  <c r="G13" i="9"/>
  <c r="H13" i="9"/>
  <c r="E14" i="9"/>
  <c r="F14" i="9"/>
  <c r="G14" i="9"/>
  <c r="H14" i="9"/>
  <c r="E15" i="9"/>
  <c r="F15" i="9"/>
  <c r="G15" i="9"/>
  <c r="H15" i="9"/>
  <c r="E16" i="9"/>
  <c r="F16" i="9"/>
  <c r="G16" i="9"/>
  <c r="H16" i="9"/>
  <c r="E17" i="9"/>
  <c r="F17" i="9"/>
  <c r="G17" i="9"/>
  <c r="H17" i="9"/>
  <c r="E18" i="9"/>
  <c r="F18" i="9"/>
  <c r="G18" i="9"/>
  <c r="H18" i="9"/>
  <c r="C19" i="9"/>
</calcChain>
</file>

<file path=xl/sharedStrings.xml><?xml version="1.0" encoding="utf-8"?>
<sst xmlns="http://schemas.openxmlformats.org/spreadsheetml/2006/main" count="2615" uniqueCount="232">
  <si>
    <t>Tabel 2.1.</t>
  </si>
  <si>
    <t>A - Socialdemokratiet</t>
  </si>
  <si>
    <t>B - Det Radikale Venstre</t>
  </si>
  <si>
    <t>C - Det Konservative Folkeparti</t>
  </si>
  <si>
    <t>F - Socialistisk Folkeparti</t>
  </si>
  <si>
    <t>I – Liberal alliance</t>
  </si>
  <si>
    <t>O - Dansk Folkeparti</t>
  </si>
  <si>
    <t>V - Venstre</t>
  </si>
  <si>
    <t>Ø - Enhedslisten</t>
  </si>
  <si>
    <t>Å - Alternativet</t>
  </si>
  <si>
    <t>Procent</t>
  </si>
  <si>
    <t>Mandater</t>
  </si>
  <si>
    <t>Usikkerhed</t>
  </si>
  <si>
    <t>A</t>
  </si>
  <si>
    <t>B</t>
  </si>
  <si>
    <t>C</t>
  </si>
  <si>
    <t>F</t>
  </si>
  <si>
    <t>I</t>
  </si>
  <si>
    <t>O</t>
  </si>
  <si>
    <t>V</t>
  </si>
  <si>
    <t>Ø</t>
  </si>
  <si>
    <t>Å</t>
  </si>
  <si>
    <t>Total</t>
  </si>
  <si>
    <t>Grund-/folkeskole</t>
  </si>
  <si>
    <t>N=</t>
  </si>
  <si>
    <t>Tabel 2.2.</t>
  </si>
  <si>
    <t>Uddannelse og partivalg</t>
  </si>
  <si>
    <t>Frederiksberg Kommune</t>
  </si>
  <si>
    <t>Ballerup Kommune</t>
  </si>
  <si>
    <t>Dragør Kommune</t>
  </si>
  <si>
    <t>Gentofte Kommune</t>
  </si>
  <si>
    <t>Glostrup Kommune</t>
  </si>
  <si>
    <t>Herlev Kommune</t>
  </si>
  <si>
    <t>Hvidovre Kommune</t>
  </si>
  <si>
    <t>Lyngby-Taarbæk Kommune</t>
  </si>
  <si>
    <t>Rødovre Kommune</t>
  </si>
  <si>
    <t>Furesø Kommune</t>
  </si>
  <si>
    <t>Allerød Kommune</t>
  </si>
  <si>
    <t>Fredensborg Kommune</t>
  </si>
  <si>
    <t>Helsingør Kommune</t>
  </si>
  <si>
    <t>Hillerød Kommune</t>
  </si>
  <si>
    <t>Hørsholm Kommune</t>
  </si>
  <si>
    <t>Rudersdal Kommune</t>
  </si>
  <si>
    <t>Egedal Kommune</t>
  </si>
  <si>
    <t>Frederikssund Kommune</t>
  </si>
  <si>
    <t>Halsnæs Kommune</t>
  </si>
  <si>
    <t>Gribskov Kommune</t>
  </si>
  <si>
    <t>Bornholms Kommune</t>
  </si>
  <si>
    <t>Greve Kommune</t>
  </si>
  <si>
    <t>Køge Kommune</t>
  </si>
  <si>
    <t>Roskilde Kommune</t>
  </si>
  <si>
    <t>Solrød Kommune</t>
  </si>
  <si>
    <t>Odsherred Kommune</t>
  </si>
  <si>
    <t>Holbæk Kommune</t>
  </si>
  <si>
    <t>Faxe Kommune</t>
  </si>
  <si>
    <t>Kalundborg Kommune</t>
  </si>
  <si>
    <t>Ringsted Kommune</t>
  </si>
  <si>
    <t>Slagelse Kommune</t>
  </si>
  <si>
    <t>Stevns Kommune</t>
  </si>
  <si>
    <t>Lejre Kommune</t>
  </si>
  <si>
    <t>Lolland Kommune</t>
  </si>
  <si>
    <t>Næstved Kommune</t>
  </si>
  <si>
    <t>Guldborgsund Kommune</t>
  </si>
  <si>
    <t>Vordingborg Kommune</t>
  </si>
  <si>
    <t>Middelfart Kommune</t>
  </si>
  <si>
    <t>Assens Kommune</t>
  </si>
  <si>
    <t>Faaborg-Midtfyn Kommune</t>
  </si>
  <si>
    <t>Kerteminde Kommune</t>
  </si>
  <si>
    <t>Nyborg Kommune</t>
  </si>
  <si>
    <t>Odense Kommune</t>
  </si>
  <si>
    <t>Svendborg Kommune</t>
  </si>
  <si>
    <t>Nordfyns Kommune</t>
  </si>
  <si>
    <t>Langeland Kommune</t>
  </si>
  <si>
    <t>Ærø Kommune</t>
  </si>
  <si>
    <t>Haderslev Kommune</t>
  </si>
  <si>
    <t>Billund Kommune</t>
  </si>
  <si>
    <t>Sønderborg Kommune</t>
  </si>
  <si>
    <t>Tønder Kommune</t>
  </si>
  <si>
    <t>Esbjerg Kommune</t>
  </si>
  <si>
    <t>Fanø Kommune</t>
  </si>
  <si>
    <t>Varde Kommune</t>
  </si>
  <si>
    <t>Vejen Kommune</t>
  </si>
  <si>
    <t>Aabenraa Kommune</t>
  </si>
  <si>
    <t>Fredericia Kommune</t>
  </si>
  <si>
    <t>Kolding Kommune</t>
  </si>
  <si>
    <t>Vejle Kommune</t>
  </si>
  <si>
    <t>Horsens Kommune</t>
  </si>
  <si>
    <t>Herning Kommune</t>
  </si>
  <si>
    <t>Holstebro Kommune</t>
  </si>
  <si>
    <t>Lemvig Kommune</t>
  </si>
  <si>
    <t>Struer Kommune</t>
  </si>
  <si>
    <t>Syddjurs Kommune</t>
  </si>
  <si>
    <t>Norddjurs Kommune</t>
  </si>
  <si>
    <t>Favrskov Kommune</t>
  </si>
  <si>
    <t>Odder Kommune</t>
  </si>
  <si>
    <t>Randers Kommune</t>
  </si>
  <si>
    <t>Silkeborg Kommune</t>
  </si>
  <si>
    <t>Samsø Kommune</t>
  </si>
  <si>
    <t>Skanderborg Kommune</t>
  </si>
  <si>
    <t>Aarhus Kommune</t>
  </si>
  <si>
    <t>Ikast-Brande Kommune</t>
  </si>
  <si>
    <t>Ringkøbing-Skjern Kommune</t>
  </si>
  <si>
    <t>Hedensted Kommune</t>
  </si>
  <si>
    <t>Skive Kommune</t>
  </si>
  <si>
    <t>Viborg Kommune</t>
  </si>
  <si>
    <t>Morsø Kommune</t>
  </si>
  <si>
    <t>Thisted Kommune</t>
  </si>
  <si>
    <t>Brønderslev Kommune</t>
  </si>
  <si>
    <t>Frederikshavn Kommune</t>
  </si>
  <si>
    <t>Vesthimmerlands Kommune</t>
  </si>
  <si>
    <t>Læsø Kommune</t>
  </si>
  <si>
    <t>Rebild Kommune</t>
  </si>
  <si>
    <t>Mariagerfjord Kommune</t>
  </si>
  <si>
    <t>Jammerbugt Kommune</t>
  </si>
  <si>
    <t>Aalborg Kommune</t>
  </si>
  <si>
    <t>Hjørring Kommune</t>
  </si>
  <si>
    <t>Statsborgere fra ikke-vestlige lande pr. 10.000 indb.</t>
  </si>
  <si>
    <t>Anmeldte tyverier/indbrud pr. 1.000 indb.</t>
  </si>
  <si>
    <t>Kapitel 2</t>
  </si>
  <si>
    <t>I alt</t>
  </si>
  <si>
    <t>Indtast andel i procent</t>
  </si>
  <si>
    <t>Højest</t>
  </si>
  <si>
    <t>Midte</t>
  </si>
  <si>
    <t>Mindst</t>
  </si>
  <si>
    <t>Indtast stikprøvens størrelse</t>
  </si>
  <si>
    <t>Konfidensinterval</t>
  </si>
  <si>
    <t>Vælg usikkerhedsniveau</t>
  </si>
  <si>
    <t>Evt. parti</t>
  </si>
  <si>
    <t>Stikprøveusikkerhed</t>
  </si>
  <si>
    <t>Usikkerhedsberegner</t>
  </si>
  <si>
    <t>Beregner statistisk usikkerhed</t>
  </si>
  <si>
    <t>Tabel 2.1. Resultatet af folketingsvalget 2022 og meningsmåling 28.april 2023.</t>
  </si>
  <si>
    <t>Politisk parti</t>
  </si>
  <si>
    <t>Valget 22.november 2022</t>
  </si>
  <si>
    <t>Meningsmåling 23.april 2023</t>
  </si>
  <si>
    <t>D -Nye Borgerlige</t>
  </si>
  <si>
    <t>M - Moderaterne</t>
  </si>
  <si>
    <t>Æ - Danmarksdemokraterne</t>
  </si>
  <si>
    <r>
      <t xml:space="preserve">Note.: Indekset er lavet på baggrund af i alt 2.165 gennemførte interviews med </t>
    </r>
    <r>
      <rPr>
        <i/>
        <sz val="10"/>
        <color theme="1"/>
        <rFont val="Times New Roman"/>
        <family val="1"/>
      </rPr>
      <t>repræsentativt</t>
    </r>
    <r>
      <rPr>
        <sz val="10"/>
        <color theme="1"/>
        <rFont val="Times New Roman"/>
        <family val="1"/>
      </rPr>
      <t xml:space="preserve"> udvalgte danskere på 18 år og derover. Den maksimale usikkerhed på de overordnede resultater er +/÷ 2,5 procentpoint. Interviewene er gennemført den 19. april 2023 - 26. april 2023. OBS: I indekset spørges kun til opstillingsberettigede partier.</t>
    </r>
  </si>
  <si>
    <t>Kilde. Dr.dk</t>
  </si>
  <si>
    <t>D</t>
  </si>
  <si>
    <t>M</t>
  </si>
  <si>
    <t>Æ</t>
  </si>
  <si>
    <t>Uddannelse</t>
  </si>
  <si>
    <t>Gymnasial</t>
  </si>
  <si>
    <t>Erhvervsfaglig uddannelse</t>
  </si>
  <si>
    <t>Kort videregående uddannelse under 3 år</t>
  </si>
  <si>
    <t>Mellemlang videregående uddannelse 3-4 år</t>
  </si>
  <si>
    <t>Lang videregående uddannelse 5 år og op</t>
  </si>
  <si>
    <t>Tabel 2.2. Krydstabellen i Excel efter redigering. Absolutte tal.</t>
  </si>
  <si>
    <t>Personer med dansk oprindelse</t>
  </si>
  <si>
    <t>Indvandrere</t>
  </si>
  <si>
    <t>Efterkommere</t>
  </si>
  <si>
    <t>Forbrug</t>
  </si>
  <si>
    <t>År</t>
  </si>
  <si>
    <t>Tabel til figur 2.15. Antal ikke-vestlige statsborgere pr. 10.000 indbyggere og anmeldte tyverier pr. 1.000 indbyggere. Udvalgte kommuner. 2017.</t>
  </si>
  <si>
    <r>
      <t xml:space="preserve">Tabel 2.9. </t>
    </r>
    <r>
      <rPr>
        <sz val="12"/>
        <color rgb="FF211D1E"/>
        <rFont val="Times New Roman"/>
        <family val="1"/>
      </rPr>
      <t>BNP og beskæftigelse i Danmark. Kvartalsvis (K). 2017</t>
    </r>
    <r>
      <rPr>
        <sz val="12"/>
        <color rgb="FF000000"/>
        <rFont val="Times New Roman"/>
        <family val="1"/>
      </rPr>
      <t>-</t>
    </r>
    <r>
      <rPr>
        <sz val="12"/>
        <color rgb="FF211D1E"/>
        <rFont val="Times New Roman"/>
        <family val="1"/>
      </rPr>
      <t>2020. Absolutte tal.</t>
    </r>
  </si>
  <si>
    <t>BNP (mia. kr.)</t>
  </si>
  <si>
    <t>Antal beskæftigede (1000 ersoner)</t>
  </si>
  <si>
    <t>2017 K1</t>
  </si>
  <si>
    <t>2017 K2</t>
  </si>
  <si>
    <t>2017 K3</t>
  </si>
  <si>
    <t>2017 K4</t>
  </si>
  <si>
    <t>2018 K1</t>
  </si>
  <si>
    <t>2018 K2</t>
  </si>
  <si>
    <t>2018 K3</t>
  </si>
  <si>
    <t>2018 K4</t>
  </si>
  <si>
    <t>2019 K1</t>
  </si>
  <si>
    <t>2019 K2</t>
  </si>
  <si>
    <t>2019 K3</t>
  </si>
  <si>
    <t>2019 K4</t>
  </si>
  <si>
    <t>2020 K1</t>
  </si>
  <si>
    <t>2020 K2</t>
  </si>
  <si>
    <r>
      <t xml:space="preserve">Note: </t>
    </r>
    <r>
      <rPr>
        <sz val="10"/>
        <color rgb="FF211D1E"/>
        <rFont val="Times New Roman"/>
        <family val="1"/>
      </rPr>
      <t>BNP er målt i faste 2010</t>
    </r>
    <r>
      <rPr>
        <sz val="10"/>
        <color rgb="FF000000"/>
        <rFont val="Times New Roman"/>
        <family val="1"/>
      </rPr>
      <t>-</t>
    </r>
    <r>
      <rPr>
        <sz val="10"/>
        <color rgb="FF211D1E"/>
        <rFont val="Times New Roman"/>
        <family val="1"/>
      </rPr>
      <t>priser. Både BNP og antal beskæftigede er sæsonkorrigerede tal.</t>
    </r>
  </si>
  <si>
    <t>Kilde: Danmarks Statistik. 2020.</t>
  </si>
  <si>
    <t>Helt uenig</t>
  </si>
  <si>
    <t>Helt enig</t>
  </si>
  <si>
    <t>Delvis enig</t>
  </si>
  <si>
    <t>Andet</t>
  </si>
  <si>
    <t>A Socialdemokraterne</t>
  </si>
  <si>
    <t>F Socialistisk Folkeparti</t>
  </si>
  <si>
    <t>17 år</t>
  </si>
  <si>
    <t>2.g</t>
  </si>
  <si>
    <t>Kvinde</t>
  </si>
  <si>
    <t>Delvis uenig</t>
  </si>
  <si>
    <t>Velfærd</t>
  </si>
  <si>
    <t>1.g</t>
  </si>
  <si>
    <t>Ved ikke</t>
  </si>
  <si>
    <t>18 år</t>
  </si>
  <si>
    <t>V Venstre</t>
  </si>
  <si>
    <t>Skattepolitik</t>
  </si>
  <si>
    <t>B Radikale Venstre</t>
  </si>
  <si>
    <t>I Liberal Alliance</t>
  </si>
  <si>
    <t>Mand</t>
  </si>
  <si>
    <t>19 år</t>
  </si>
  <si>
    <t>3.g</t>
  </si>
  <si>
    <t>16 år</t>
  </si>
  <si>
    <t>C Konservative Folkeparti</t>
  </si>
  <si>
    <t/>
  </si>
  <si>
    <t>K Kristendemokraterne</t>
  </si>
  <si>
    <t>Miljø</t>
  </si>
  <si>
    <t>O Dansk Folkeparti</t>
  </si>
  <si>
    <t>Ø Enhedslisten</t>
  </si>
  <si>
    <t>20 år</t>
  </si>
  <si>
    <t>Udlændingepolitik</t>
  </si>
  <si>
    <t>Uddannelsespolitik</t>
  </si>
  <si>
    <t>15 år</t>
  </si>
  <si>
    <t>1.11 Indvandring</t>
  </si>
  <si>
    <t>1.10 Den offentlige sektor</t>
  </si>
  <si>
    <t>1.9 Velfærd</t>
  </si>
  <si>
    <t>1.8 Miljø</t>
  </si>
  <si>
    <t>1.7 Betydning for partivalg</t>
  </si>
  <si>
    <t>1.6 Mors partivalg</t>
  </si>
  <si>
    <t>1.5 Fars partivalg</t>
  </si>
  <si>
    <t>1.4 Partivalg</t>
  </si>
  <si>
    <t>1.3 Alder</t>
  </si>
  <si>
    <t>1.2 Klassetrin</t>
  </si>
  <si>
    <t>1.1 Køn</t>
  </si>
  <si>
    <t>Tabel 2.1. Meningsmåling m.v.</t>
  </si>
  <si>
    <t>Figur 2.15.</t>
  </si>
  <si>
    <t>Datasæt fra spørgeskemaundersøgelse</t>
  </si>
  <si>
    <t>Tabel 2.5.</t>
  </si>
  <si>
    <t>Figur 2.14.</t>
  </si>
  <si>
    <t>Tabel 2.9.</t>
  </si>
  <si>
    <t>Udvikling i befolkningens sammensætning</t>
  </si>
  <si>
    <t>Pris vand og forbrug</t>
  </si>
  <si>
    <t>Andel fra ikke-vestlige lande og tyverier</t>
  </si>
  <si>
    <t>Beskæftigelse og BNP</t>
  </si>
  <si>
    <t>Datasæt</t>
  </si>
  <si>
    <t>Regnearksfiler til hjemmeside for Metodebogen 2.udg.</t>
  </si>
  <si>
    <t>Tabel 2.5. Udvikling i befolkningens sammensætning efter oprindelse. 1980-2023. Procent.</t>
  </si>
  <si>
    <t>Pris pr.kubikm.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</si>
</sst>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sz val="11"/>
      <color theme="1"/>
      <name val="Calibri"/>
      <family val="2"/>
      <scheme val="minor"/>
    </font>
    <font>
      <sz val="10"/>
      <color theme="1"/>
      <name val="Times New Roman"/>
      <family val="1"/>
    </font>
    <font>
      <sz val="12"/>
      <color theme="1"/>
      <name val="Times New Roman"/>
      <family val="1"/>
    </font>
    <font>
      <b/>
      <sz val="14"/>
      <name val="Arial"/>
      <family val="2"/>
    </font>
    <font>
      <sz val="10"/>
      <name val="Arial"/>
      <family val="2"/>
    </font>
    <font>
      <b/>
      <sz val="12"/>
      <color theme="1"/>
      <name val="Times New Roman"/>
      <family val="1"/>
    </font>
    <font>
      <sz val="10"/>
      <name val="Courier"/>
      <family val="3"/>
    </font>
    <font>
      <sz val="14"/>
      <color theme="1"/>
      <name val="Times New Roman"/>
      <family val="1"/>
    </font>
    <font>
      <b/>
      <sz val="10"/>
      <name val="Arial"/>
      <family val="2"/>
    </font>
    <font>
      <sz val="12"/>
      <color rgb="FF000000"/>
      <name val="Times New Roman"/>
      <family val="1"/>
    </font>
    <font>
      <i/>
      <sz val="10"/>
      <color theme="1"/>
      <name val="Times New Roman"/>
      <family val="1"/>
    </font>
    <font>
      <b/>
      <sz val="12"/>
      <color rgb="FF000000"/>
      <name val="Times New Roman"/>
      <family val="1"/>
    </font>
    <font>
      <b/>
      <sz val="11"/>
      <color theme="1"/>
      <name val="Times New Roman"/>
      <family val="1"/>
    </font>
    <font>
      <sz val="12"/>
      <color rgb="FF211D1E"/>
      <name val="Times New Roman"/>
      <family val="1"/>
    </font>
    <font>
      <sz val="10"/>
      <color rgb="FF211D1E"/>
      <name val="Times New Roman"/>
      <family val="1"/>
    </font>
    <font>
      <sz val="10"/>
      <color rgb="FF000000"/>
      <name val="Times New Roman"/>
      <family val="1"/>
    </font>
  </fonts>
  <fills count="3">
    <fill>
      <patternFill patternType="none"/>
    </fill>
    <fill>
      <patternFill patternType="gray125"/>
    </fill>
    <fill>
      <patternFill patternType="solid">
        <fgColor rgb="FFFFFF00"/>
        <bgColor indexed="64"/>
      </patternFill>
    </fill>
  </fills>
  <borders count="9">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s>
  <cellStyleXfs count="3">
    <xf numFmtId="0" fontId="0" fillId="0" borderId="0"/>
    <xf numFmtId="0" fontId="5" fillId="0" borderId="0"/>
    <xf numFmtId="9" fontId="5" fillId="0" borderId="0" applyFont="0" applyFill="0" applyBorder="0" applyAlignment="0" applyProtection="0"/>
  </cellStyleXfs>
  <cellXfs count="48">
    <xf numFmtId="0" fontId="0" fillId="0" borderId="0" xfId="0"/>
    <xf numFmtId="0" fontId="3" fillId="0" borderId="0" xfId="0" applyFont="1"/>
    <xf numFmtId="0" fontId="0" fillId="0" borderId="4" xfId="0" applyBorder="1"/>
    <xf numFmtId="0" fontId="3" fillId="0" borderId="4" xfId="0" applyFont="1" applyBorder="1"/>
    <xf numFmtId="0" fontId="4" fillId="0" borderId="0" xfId="0" applyFont="1"/>
    <xf numFmtId="0" fontId="6" fillId="0" borderId="0" xfId="0" applyFont="1" applyAlignment="1">
      <alignment vertical="center"/>
    </xf>
    <xf numFmtId="0" fontId="1" fillId="0" borderId="0" xfId="0" applyFont="1"/>
    <xf numFmtId="0" fontId="7" fillId="0" borderId="0" xfId="0" applyFont="1"/>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8" fillId="0" borderId="0" xfId="0" applyFont="1"/>
    <xf numFmtId="0" fontId="5" fillId="0" borderId="0" xfId="1"/>
    <xf numFmtId="0" fontId="9" fillId="0" borderId="0" xfId="1" applyFont="1"/>
    <xf numFmtId="0" fontId="5" fillId="0" borderId="0" xfId="1" applyProtection="1">
      <protection locked="0"/>
    </xf>
    <xf numFmtId="164" fontId="5" fillId="0" borderId="0" xfId="1" applyNumberFormat="1"/>
    <xf numFmtId="3" fontId="5" fillId="2" borderId="0" xfId="1" applyNumberFormat="1" applyFill="1" applyProtection="1">
      <protection locked="0"/>
    </xf>
    <xf numFmtId="0" fontId="9" fillId="0" borderId="0" xfId="1" applyFont="1" applyAlignment="1">
      <alignment horizontal="center"/>
    </xf>
    <xf numFmtId="9" fontId="0" fillId="0" borderId="0" xfId="2" applyFont="1"/>
    <xf numFmtId="0" fontId="5" fillId="0" borderId="0" xfId="1" applyProtection="1">
      <protection hidden="1"/>
    </xf>
    <xf numFmtId="0" fontId="3" fillId="0" borderId="0" xfId="0" applyFont="1" applyAlignment="1">
      <alignment vertical="center"/>
    </xf>
    <xf numFmtId="0" fontId="3" fillId="0" borderId="2" xfId="0" applyFont="1" applyBorder="1" applyAlignment="1">
      <alignment vertical="center" wrapText="1"/>
    </xf>
    <xf numFmtId="0" fontId="10" fillId="0" borderId="1" xfId="0" applyFont="1" applyBorder="1" applyAlignment="1">
      <alignment vertical="center" wrapText="1"/>
    </xf>
    <xf numFmtId="0" fontId="3" fillId="0" borderId="2" xfId="0" applyFont="1" applyBorder="1" applyAlignment="1">
      <alignment horizontal="right" vertical="center" wrapText="1"/>
    </xf>
    <xf numFmtId="0" fontId="10" fillId="0" borderId="2" xfId="0" applyFont="1" applyBorder="1" applyAlignment="1">
      <alignment horizontal="right" vertical="center" wrapText="1"/>
    </xf>
    <xf numFmtId="0" fontId="2" fillId="0" borderId="0" xfId="0" applyFont="1" applyAlignment="1">
      <alignment vertical="center"/>
    </xf>
    <xf numFmtId="0" fontId="10" fillId="0" borderId="0" xfId="0" applyFont="1" applyAlignment="1">
      <alignment vertical="center" wrapText="1"/>
    </xf>
    <xf numFmtId="0" fontId="3" fillId="0" borderId="5" xfId="0" applyFont="1" applyBorder="1" applyAlignment="1">
      <alignment vertical="center"/>
    </xf>
    <xf numFmtId="0" fontId="3" fillId="0" borderId="3" xfId="0" applyFont="1" applyBorder="1" applyAlignment="1">
      <alignment vertical="center"/>
    </xf>
    <xf numFmtId="0" fontId="10" fillId="0" borderId="5" xfId="0" applyFont="1" applyBorder="1" applyAlignment="1">
      <alignment vertical="center"/>
    </xf>
    <xf numFmtId="0" fontId="12" fillId="0" borderId="3" xfId="0" applyFont="1" applyBorder="1" applyAlignment="1">
      <alignment vertical="center"/>
    </xf>
    <xf numFmtId="0" fontId="12" fillId="0" borderId="1" xfId="0" applyFont="1" applyBorder="1" applyAlignment="1">
      <alignment vertical="center"/>
    </xf>
    <xf numFmtId="3" fontId="10" fillId="0" borderId="2" xfId="0" applyNumberFormat="1" applyFont="1" applyBorder="1" applyAlignment="1">
      <alignment horizontal="right" vertical="center"/>
    </xf>
    <xf numFmtId="0" fontId="13" fillId="0" borderId="4" xfId="0" applyFont="1" applyBorder="1"/>
    <xf numFmtId="0" fontId="13" fillId="0" borderId="4" xfId="0" applyFont="1" applyBorder="1" applyAlignment="1">
      <alignment horizontal="right"/>
    </xf>
    <xf numFmtId="0" fontId="10" fillId="0" borderId="3" xfId="0" applyFont="1" applyBorder="1" applyAlignment="1">
      <alignment vertical="center"/>
    </xf>
    <xf numFmtId="0" fontId="10" fillId="0" borderId="1" xfId="0" applyFont="1" applyBorder="1" applyAlignment="1">
      <alignment vertical="center"/>
    </xf>
    <xf numFmtId="0" fontId="10" fillId="0" borderId="2" xfId="0" applyFont="1" applyBorder="1" applyAlignment="1">
      <alignment horizontal="right" vertical="center"/>
    </xf>
    <xf numFmtId="0" fontId="15" fillId="0" borderId="0" xfId="0" applyFont="1" applyAlignment="1">
      <alignment vertical="center"/>
    </xf>
    <xf numFmtId="0" fontId="8" fillId="0" borderId="4" xfId="0" applyFont="1" applyBorder="1"/>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9" fillId="0" borderId="0" xfId="1" applyFont="1" applyAlignment="1">
      <alignment horizontal="center"/>
    </xf>
  </cellXfs>
  <cellStyles count="3">
    <cellStyle name="Normal" xfId="0" builtinId="0"/>
    <cellStyle name="Normal 2" xfId="1" xr:uid="{00000000-0005-0000-0000-000001000000}"/>
    <cellStyle name="Procent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Tilslutning</a:t>
            </a:r>
            <a:r>
              <a:rPr lang="da-DK" baseline="0"/>
              <a:t> med usikkerhed</a:t>
            </a:r>
          </a:p>
          <a:p>
            <a:pPr>
              <a:defRPr sz="1400" b="0" i="0" u="none" strike="noStrike" kern="1200" spc="0" baseline="0">
                <a:solidFill>
                  <a:schemeClr val="tx1">
                    <a:lumMod val="65000"/>
                    <a:lumOff val="35000"/>
                  </a:schemeClr>
                </a:solidFill>
                <a:latin typeface="+mn-lt"/>
                <a:ea typeface="+mn-ea"/>
                <a:cs typeface="+mn-cs"/>
              </a:defRPr>
            </a:pPr>
            <a:endParaRPr lang="da-DK"/>
          </a:p>
        </c:rich>
      </c:tx>
      <c:overlay val="0"/>
      <c:spPr>
        <a:noFill/>
        <a:ln w="25400">
          <a:noFill/>
        </a:ln>
      </c:spPr>
    </c:title>
    <c:autoTitleDeleted val="0"/>
    <c:plotArea>
      <c:layout/>
      <c:stockChart>
        <c:ser>
          <c:idx val="0"/>
          <c:order val="0"/>
          <c:spPr>
            <a:ln w="19050">
              <a:noFill/>
            </a:ln>
          </c:spPr>
          <c:marker>
            <c:symbol val="none"/>
          </c:marker>
          <c:cat>
            <c:numRef>
              <c:f>Usikkerhedsberegner!$A$5:$A$15</c:f>
              <c:numCache>
                <c:formatCode>#,##0</c:formatCode>
                <c:ptCount val="11"/>
              </c:numCache>
            </c:numRef>
          </c:cat>
          <c:val>
            <c:numRef>
              <c:f>Usikkerhedsberegner!$F$5:$F$15</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382B-46D0-9F86-DEB8A4208959}"/>
            </c:ext>
          </c:extLst>
        </c:ser>
        <c:ser>
          <c:idx val="1"/>
          <c:order val="1"/>
          <c:spPr>
            <a:ln w="19050">
              <a:noFill/>
            </a:ln>
          </c:spPr>
          <c:marker>
            <c:symbol val="none"/>
          </c:marker>
          <c:cat>
            <c:numRef>
              <c:f>Usikkerhedsberegner!$A$5:$A$15</c:f>
              <c:numCache>
                <c:formatCode>#,##0</c:formatCode>
                <c:ptCount val="11"/>
              </c:numCache>
            </c:numRef>
          </c:cat>
          <c:val>
            <c:numRef>
              <c:f>Usikkerhedsberegner!$G$5:$G$15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382B-46D0-9F86-DEB8A4208959}"/>
            </c:ext>
          </c:extLst>
        </c:ser>
        <c:ser>
          <c:idx val="2"/>
          <c:order val="2"/>
          <c:spPr>
            <a:ln w="19050">
              <a:noFill/>
            </a:ln>
          </c:spPr>
          <c:marker>
            <c:symbol val="dot"/>
            <c:size val="3"/>
            <c:spPr>
              <a:solidFill>
                <a:schemeClr val="accent3"/>
              </a:solidFill>
              <a:ln w="9525">
                <a:solidFill>
                  <a:schemeClr val="accent3"/>
                </a:solidFill>
              </a:ln>
              <a:effectLst/>
            </c:spPr>
          </c:marker>
          <c:cat>
            <c:numRef>
              <c:f>Usikkerhedsberegner!$A$5:$A$15</c:f>
              <c:numCache>
                <c:formatCode>#,##0</c:formatCode>
                <c:ptCount val="11"/>
              </c:numCache>
            </c:numRef>
          </c:cat>
          <c:val>
            <c:numRef>
              <c:f>Usikkerhedsberegner!$H$5:$H$15</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382B-46D0-9F86-DEB8A4208959}"/>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axId val="529175152"/>
        <c:axId val="1"/>
      </c:stockChart>
      <c:catAx>
        <c:axId val="52917515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2917515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466725</xdr:colOff>
      <xdr:row>3</xdr:row>
      <xdr:rowOff>76200</xdr:rowOff>
    </xdr:from>
    <xdr:to>
      <xdr:col>16</xdr:col>
      <xdr:colOff>161925</xdr:colOff>
      <xdr:row>20</xdr:row>
      <xdr:rowOff>19050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603250</xdr:colOff>
      <xdr:row>20</xdr:row>
      <xdr:rowOff>0</xdr:rowOff>
    </xdr:from>
    <xdr:to>
      <xdr:col>2</xdr:col>
      <xdr:colOff>425450</xdr:colOff>
      <xdr:row>29</xdr:row>
      <xdr:rowOff>76200</xdr:rowOff>
    </xdr:to>
    <xdr:sp macro="" textlink="">
      <xdr:nvSpPr>
        <xdr:cNvPr id="3" name="Tekstfelt 2">
          <a:extLst>
            <a:ext uri="{FF2B5EF4-FFF2-40B4-BE49-F238E27FC236}">
              <a16:creationId xmlns:a16="http://schemas.microsoft.com/office/drawing/2014/main" id="{00000000-0008-0000-0200-000003000000}"/>
            </a:ext>
          </a:extLst>
        </xdr:cNvPr>
        <xdr:cNvSpPr txBox="1"/>
      </xdr:nvSpPr>
      <xdr:spPr>
        <a:xfrm>
          <a:off x="603250" y="3238500"/>
          <a:ext cx="1041400" cy="15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I regnearket vælges usikkerhedsniveau</a:t>
          </a:r>
          <a:r>
            <a:rPr lang="da-DK" sz="1100" baseline="0"/>
            <a:t> og indtastes stikprøvens størrelse og andele i procent. Desuden kan der indtastes i kolonne A. Øvrige celler er låst. Der kan kun indtastes i de gule felter.</a:t>
          </a:r>
        </a:p>
        <a:p>
          <a:r>
            <a:rPr lang="da-DK" sz="1100" baseline="0"/>
            <a:t>Resultater vises i kolonne E, F, G og H og I diagram (high-low).</a:t>
          </a:r>
          <a:endParaRPr lang="da-DK" sz="1100"/>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G13"/>
  <sheetViews>
    <sheetView workbookViewId="0">
      <selection activeCell="C13" sqref="B13:C13"/>
    </sheetView>
  </sheetViews>
  <sheetFormatPr defaultRowHeight="15" x14ac:dyDescent="0.25"/>
  <cols>
    <col min="2" max="2" width="25.7109375" customWidth="1"/>
    <col min="3" max="3" width="44.7109375" customWidth="1"/>
    <col min="4" max="4" width="10.28515625" bestFit="1" customWidth="1"/>
    <col min="8" max="8" width="10.42578125" customWidth="1"/>
  </cols>
  <sheetData>
    <row r="4" spans="2:7" ht="18.75" x14ac:dyDescent="0.3">
      <c r="B4" s="11" t="s">
        <v>229</v>
      </c>
      <c r="C4" s="1"/>
      <c r="D4" s="11" t="s">
        <v>118</v>
      </c>
      <c r="E4" s="1"/>
      <c r="F4" s="1"/>
      <c r="G4" s="1"/>
    </row>
    <row r="5" spans="2:7" ht="15.75" x14ac:dyDescent="0.25">
      <c r="B5" s="1"/>
      <c r="C5" s="1"/>
      <c r="D5" s="1"/>
      <c r="E5" s="1"/>
      <c r="F5" s="1"/>
      <c r="G5" s="1"/>
    </row>
    <row r="6" spans="2:7" ht="18.75" x14ac:dyDescent="0.3">
      <c r="B6" s="39" t="s">
        <v>0</v>
      </c>
      <c r="C6" s="39" t="s">
        <v>218</v>
      </c>
      <c r="D6" s="11"/>
      <c r="E6" s="11"/>
      <c r="F6" s="11"/>
      <c r="G6" s="1"/>
    </row>
    <row r="7" spans="2:7" ht="18.75" x14ac:dyDescent="0.3">
      <c r="B7" s="39" t="s">
        <v>129</v>
      </c>
      <c r="C7" s="39" t="s">
        <v>130</v>
      </c>
      <c r="D7" s="11"/>
      <c r="E7" s="11"/>
      <c r="F7" s="11"/>
      <c r="G7" s="1"/>
    </row>
    <row r="8" spans="2:7" ht="18.75" x14ac:dyDescent="0.3">
      <c r="B8" s="39" t="s">
        <v>25</v>
      </c>
      <c r="C8" s="39" t="s">
        <v>26</v>
      </c>
      <c r="D8" s="11"/>
      <c r="E8" s="11"/>
      <c r="F8" s="11"/>
      <c r="G8" s="1"/>
    </row>
    <row r="9" spans="2:7" ht="18.75" x14ac:dyDescent="0.3">
      <c r="B9" s="39" t="s">
        <v>221</v>
      </c>
      <c r="C9" s="39" t="s">
        <v>224</v>
      </c>
      <c r="D9" s="11"/>
      <c r="E9" s="11"/>
      <c r="F9" s="11"/>
      <c r="G9" s="1"/>
    </row>
    <row r="10" spans="2:7" ht="18.75" x14ac:dyDescent="0.3">
      <c r="B10" s="39" t="s">
        <v>222</v>
      </c>
      <c r="C10" s="39" t="s">
        <v>225</v>
      </c>
      <c r="D10" s="11"/>
      <c r="E10" s="11"/>
      <c r="F10" s="11"/>
      <c r="G10" s="1"/>
    </row>
    <row r="11" spans="2:7" ht="18.75" x14ac:dyDescent="0.3">
      <c r="B11" s="39" t="s">
        <v>219</v>
      </c>
      <c r="C11" s="39" t="s">
        <v>226</v>
      </c>
      <c r="D11" s="11"/>
      <c r="E11" s="11"/>
      <c r="F11" s="11"/>
    </row>
    <row r="12" spans="2:7" ht="18.75" x14ac:dyDescent="0.3">
      <c r="B12" s="39" t="s">
        <v>223</v>
      </c>
      <c r="C12" s="39" t="s">
        <v>227</v>
      </c>
      <c r="D12" s="11"/>
      <c r="E12" s="11"/>
      <c r="F12" s="11"/>
    </row>
    <row r="13" spans="2:7" ht="18.75" x14ac:dyDescent="0.3">
      <c r="B13" s="39" t="s">
        <v>228</v>
      </c>
      <c r="C13" s="39" t="s">
        <v>220</v>
      </c>
      <c r="D13" s="11"/>
      <c r="E13" s="11"/>
      <c r="F13"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H22"/>
  <sheetViews>
    <sheetView workbookViewId="0">
      <selection activeCell="C21" sqref="C21"/>
    </sheetView>
  </sheetViews>
  <sheetFormatPr defaultRowHeight="15" x14ac:dyDescent="0.25"/>
  <cols>
    <col min="3" max="3" width="24.140625" customWidth="1"/>
    <col min="5" max="5" width="11.85546875" customWidth="1"/>
    <col min="7" max="7" width="11.140625" customWidth="1"/>
    <col min="8" max="8" width="10.7109375" customWidth="1"/>
  </cols>
  <sheetData>
    <row r="2" spans="3:8" ht="15.75" x14ac:dyDescent="0.25">
      <c r="C2" s="3"/>
    </row>
    <row r="4" spans="3:8" ht="16.5" thickBot="1" x14ac:dyDescent="0.3">
      <c r="C4" s="20" t="s">
        <v>131</v>
      </c>
    </row>
    <row r="5" spans="3:8" ht="31.15" customHeight="1" thickBot="1" x14ac:dyDescent="0.3">
      <c r="C5" s="45" t="s">
        <v>132</v>
      </c>
      <c r="D5" s="40" t="s">
        <v>133</v>
      </c>
      <c r="E5" s="41"/>
      <c r="F5" s="42" t="s">
        <v>134</v>
      </c>
      <c r="G5" s="43"/>
      <c r="H5" s="44"/>
    </row>
    <row r="6" spans="3:8" ht="32.25" thickBot="1" x14ac:dyDescent="0.3">
      <c r="C6" s="46"/>
      <c r="D6" s="21" t="s">
        <v>10</v>
      </c>
      <c r="E6" s="21" t="s">
        <v>11</v>
      </c>
      <c r="F6" s="21" t="s">
        <v>10</v>
      </c>
      <c r="G6" s="21" t="s">
        <v>11</v>
      </c>
      <c r="H6" s="21" t="s">
        <v>12</v>
      </c>
    </row>
    <row r="7" spans="3:8" ht="16.5" thickBot="1" x14ac:dyDescent="0.3">
      <c r="C7" s="22" t="s">
        <v>1</v>
      </c>
      <c r="D7" s="23">
        <v>27.5</v>
      </c>
      <c r="E7" s="23">
        <v>50</v>
      </c>
      <c r="F7" s="23">
        <v>21.1</v>
      </c>
      <c r="G7" s="23">
        <v>38</v>
      </c>
      <c r="H7" s="24">
        <v>1.7</v>
      </c>
    </row>
    <row r="8" spans="3:8" ht="16.5" thickBot="1" x14ac:dyDescent="0.3">
      <c r="C8" s="22" t="s">
        <v>2</v>
      </c>
      <c r="D8" s="22">
        <v>3.8</v>
      </c>
      <c r="E8" s="22">
        <v>7</v>
      </c>
      <c r="F8" s="22">
        <v>4.2</v>
      </c>
      <c r="G8" s="22">
        <v>9</v>
      </c>
      <c r="H8" s="22">
        <v>0.8</v>
      </c>
    </row>
    <row r="9" spans="3:8" ht="32.25" thickBot="1" x14ac:dyDescent="0.3">
      <c r="C9" s="22" t="s">
        <v>3</v>
      </c>
      <c r="D9" s="22">
        <v>5.5</v>
      </c>
      <c r="E9" s="22">
        <v>10</v>
      </c>
      <c r="F9" s="22">
        <v>6</v>
      </c>
      <c r="G9" s="22">
        <v>10</v>
      </c>
      <c r="H9" s="22">
        <v>1</v>
      </c>
    </row>
    <row r="10" spans="3:8" ht="16.5" thickBot="1" x14ac:dyDescent="0.3">
      <c r="C10" s="22" t="s">
        <v>135</v>
      </c>
      <c r="D10" s="22">
        <v>3.7</v>
      </c>
      <c r="E10" s="22">
        <v>6</v>
      </c>
      <c r="F10" s="22">
        <v>2.4</v>
      </c>
      <c r="G10" s="22">
        <v>5</v>
      </c>
      <c r="H10" s="22">
        <v>0.6</v>
      </c>
    </row>
    <row r="11" spans="3:8" ht="16.5" thickBot="1" x14ac:dyDescent="0.3">
      <c r="C11" s="22" t="s">
        <v>4</v>
      </c>
      <c r="D11" s="22">
        <v>8.3000000000000007</v>
      </c>
      <c r="E11" s="22">
        <v>15</v>
      </c>
      <c r="F11" s="22">
        <v>15.3</v>
      </c>
      <c r="G11" s="22">
        <v>24</v>
      </c>
      <c r="H11" s="22">
        <v>1.5</v>
      </c>
    </row>
    <row r="12" spans="3:8" ht="16.5" thickBot="1" x14ac:dyDescent="0.3">
      <c r="C12" s="22" t="s">
        <v>5</v>
      </c>
      <c r="D12" s="22">
        <v>7.9</v>
      </c>
      <c r="E12" s="22">
        <v>14</v>
      </c>
      <c r="F12" s="22">
        <v>12.6</v>
      </c>
      <c r="G12" s="22">
        <v>15</v>
      </c>
      <c r="H12" s="22">
        <v>1.4</v>
      </c>
    </row>
    <row r="13" spans="3:8" ht="16.5" thickBot="1" x14ac:dyDescent="0.3">
      <c r="C13" s="22" t="s">
        <v>136</v>
      </c>
      <c r="D13" s="22">
        <v>9.3000000000000007</v>
      </c>
      <c r="E13" s="22">
        <v>16</v>
      </c>
      <c r="F13" s="22">
        <v>6.6</v>
      </c>
      <c r="G13" s="22">
        <v>14</v>
      </c>
      <c r="H13" s="22">
        <v>1.1000000000000001</v>
      </c>
    </row>
    <row r="14" spans="3:8" ht="16.5" thickBot="1" x14ac:dyDescent="0.3">
      <c r="C14" s="22" t="s">
        <v>6</v>
      </c>
      <c r="D14" s="22">
        <v>2.6</v>
      </c>
      <c r="E14" s="22">
        <v>5</v>
      </c>
      <c r="F14" s="22">
        <v>4.0999999999999996</v>
      </c>
      <c r="G14" s="22">
        <v>9</v>
      </c>
      <c r="H14" s="22">
        <v>0.8</v>
      </c>
    </row>
    <row r="15" spans="3:8" ht="16.5" thickBot="1" x14ac:dyDescent="0.3">
      <c r="C15" s="22" t="s">
        <v>7</v>
      </c>
      <c r="D15" s="22">
        <v>13.3</v>
      </c>
      <c r="E15" s="22">
        <v>23</v>
      </c>
      <c r="F15" s="22">
        <v>9</v>
      </c>
      <c r="G15" s="22">
        <v>22</v>
      </c>
      <c r="H15" s="22">
        <v>1.2</v>
      </c>
    </row>
    <row r="16" spans="3:8" ht="32.25" thickBot="1" x14ac:dyDescent="0.3">
      <c r="C16" s="22" t="s">
        <v>137</v>
      </c>
      <c r="D16" s="22">
        <v>8.1</v>
      </c>
      <c r="E16" s="22">
        <v>14</v>
      </c>
      <c r="F16" s="22">
        <v>9.1999999999999993</v>
      </c>
      <c r="G16" s="22">
        <v>16</v>
      </c>
      <c r="H16" s="22">
        <v>1.2</v>
      </c>
    </row>
    <row r="17" spans="3:8" ht="16.5" thickBot="1" x14ac:dyDescent="0.3">
      <c r="C17" s="22" t="s">
        <v>8</v>
      </c>
      <c r="D17" s="22">
        <v>5.0999999999999996</v>
      </c>
      <c r="E17" s="22">
        <v>9</v>
      </c>
      <c r="F17" s="22">
        <v>6.4</v>
      </c>
      <c r="G17" s="22">
        <v>8</v>
      </c>
      <c r="H17" s="22">
        <v>1</v>
      </c>
    </row>
    <row r="18" spans="3:8" ht="16.5" thickBot="1" x14ac:dyDescent="0.3">
      <c r="C18" s="22" t="s">
        <v>9</v>
      </c>
      <c r="D18" s="22">
        <v>3.3</v>
      </c>
      <c r="E18" s="22">
        <v>6</v>
      </c>
      <c r="F18" s="22">
        <v>3.1</v>
      </c>
      <c r="G18" s="22">
        <v>5</v>
      </c>
      <c r="H18" s="22">
        <v>0.7</v>
      </c>
    </row>
    <row r="19" spans="3:8" ht="16.5" thickBot="1" x14ac:dyDescent="0.3">
      <c r="C19" s="22"/>
      <c r="D19" s="22"/>
      <c r="E19" s="22">
        <v>175</v>
      </c>
      <c r="F19" s="22"/>
      <c r="G19" s="22">
        <v>175</v>
      </c>
      <c r="H19" s="22"/>
    </row>
    <row r="21" spans="3:8" x14ac:dyDescent="0.25">
      <c r="C21" s="25" t="s">
        <v>138</v>
      </c>
    </row>
    <row r="22" spans="3:8" ht="15.75" x14ac:dyDescent="0.25">
      <c r="C22" s="26" t="s">
        <v>139</v>
      </c>
    </row>
  </sheetData>
  <mergeCells count="3">
    <mergeCell ref="D5:E5"/>
    <mergeCell ref="F5:H5"/>
    <mergeCell ref="C5:C6"/>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2"/>
  <sheetViews>
    <sheetView workbookViewId="0">
      <selection activeCell="B4" sqref="B4"/>
    </sheetView>
  </sheetViews>
  <sheetFormatPr defaultColWidth="9.140625" defaultRowHeight="12.75" x14ac:dyDescent="0.2"/>
  <cols>
    <col min="1" max="1" width="17.5703125" style="12" customWidth="1"/>
    <col min="2" max="2" width="24.85546875" style="12" bestFit="1" customWidth="1"/>
    <col min="3" max="4" width="9.140625" style="12"/>
    <col min="5" max="5" width="13.42578125" style="12" bestFit="1" customWidth="1"/>
    <col min="6" max="7" width="14.42578125" style="12" bestFit="1" customWidth="1"/>
    <col min="8" max="16384" width="9.140625" style="12"/>
  </cols>
  <sheetData>
    <row r="1" spans="1:12" x14ac:dyDescent="0.2">
      <c r="B1" s="13" t="s">
        <v>128</v>
      </c>
    </row>
    <row r="3" spans="1:12" ht="15" x14ac:dyDescent="0.25">
      <c r="A3" s="14" t="s">
        <v>127</v>
      </c>
      <c r="B3" s="13" t="s">
        <v>126</v>
      </c>
      <c r="C3" s="14">
        <v>1.96</v>
      </c>
      <c r="D3" s="18">
        <f>IF(C3=1.96,95%,99%)</f>
        <v>0.95</v>
      </c>
      <c r="F3" s="47" t="s">
        <v>125</v>
      </c>
      <c r="G3" s="47"/>
    </row>
    <row r="4" spans="1:12" x14ac:dyDescent="0.2">
      <c r="B4" s="13" t="s">
        <v>124</v>
      </c>
      <c r="C4" s="16"/>
      <c r="E4" s="17" t="s">
        <v>12</v>
      </c>
      <c r="F4" s="17" t="s">
        <v>123</v>
      </c>
      <c r="G4" s="17" t="s">
        <v>122</v>
      </c>
      <c r="H4" s="17" t="s">
        <v>121</v>
      </c>
    </row>
    <row r="5" spans="1:12" x14ac:dyDescent="0.2">
      <c r="A5" s="16"/>
      <c r="B5" s="13" t="s">
        <v>120</v>
      </c>
      <c r="C5" s="16"/>
      <c r="E5" s="15" t="str">
        <f t="shared" ref="E5:E18" si="0">IF($C$4=0," ",$C$3*SQRT($C5*(100-$C5)/$C$4))</f>
        <v xml:space="preserve"> </v>
      </c>
      <c r="F5" s="15" t="str">
        <f t="shared" ref="F5:F18" si="1">IF(C5=0," ",C5-E5)</f>
        <v xml:space="preserve"> </v>
      </c>
      <c r="G5" s="12" t="str">
        <f t="shared" ref="G5:G18" si="2">IF(C5=0," ",C5)</f>
        <v xml:space="preserve"> </v>
      </c>
      <c r="H5" s="15" t="str">
        <f t="shared" ref="H5:H18" si="3">IF(C5=0," ",C5+E5)</f>
        <v xml:space="preserve"> </v>
      </c>
    </row>
    <row r="6" spans="1:12" x14ac:dyDescent="0.2">
      <c r="A6" s="16"/>
      <c r="B6" s="13" t="s">
        <v>120</v>
      </c>
      <c r="C6" s="16"/>
      <c r="E6" s="15" t="str">
        <f t="shared" si="0"/>
        <v xml:space="preserve"> </v>
      </c>
      <c r="F6" s="15" t="str">
        <f t="shared" si="1"/>
        <v xml:space="preserve"> </v>
      </c>
      <c r="G6" s="12" t="str">
        <f t="shared" si="2"/>
        <v xml:space="preserve"> </v>
      </c>
      <c r="H6" s="15" t="str">
        <f t="shared" si="3"/>
        <v xml:space="preserve"> </v>
      </c>
    </row>
    <row r="7" spans="1:12" x14ac:dyDescent="0.2">
      <c r="A7" s="16"/>
      <c r="B7" s="13" t="s">
        <v>120</v>
      </c>
      <c r="C7" s="16"/>
      <c r="E7" s="15" t="str">
        <f t="shared" si="0"/>
        <v xml:space="preserve"> </v>
      </c>
      <c r="F7" s="15" t="str">
        <f t="shared" si="1"/>
        <v xml:space="preserve"> </v>
      </c>
      <c r="G7" s="12" t="str">
        <f t="shared" si="2"/>
        <v xml:space="preserve"> </v>
      </c>
      <c r="H7" s="15" t="str">
        <f t="shared" si="3"/>
        <v xml:space="preserve"> </v>
      </c>
    </row>
    <row r="8" spans="1:12" x14ac:dyDescent="0.2">
      <c r="A8" s="16"/>
      <c r="B8" s="13" t="s">
        <v>120</v>
      </c>
      <c r="C8" s="16"/>
      <c r="E8" s="15" t="str">
        <f t="shared" si="0"/>
        <v xml:space="preserve"> </v>
      </c>
      <c r="F8" s="15" t="str">
        <f t="shared" si="1"/>
        <v xml:space="preserve"> </v>
      </c>
      <c r="G8" s="12" t="str">
        <f t="shared" si="2"/>
        <v xml:space="preserve"> </v>
      </c>
      <c r="H8" s="15" t="str">
        <f t="shared" si="3"/>
        <v xml:space="preserve"> </v>
      </c>
    </row>
    <row r="9" spans="1:12" x14ac:dyDescent="0.2">
      <c r="A9" s="16"/>
      <c r="B9" s="13" t="s">
        <v>120</v>
      </c>
      <c r="C9" s="16"/>
      <c r="E9" s="15" t="str">
        <f t="shared" si="0"/>
        <v xml:space="preserve"> </v>
      </c>
      <c r="F9" s="15" t="str">
        <f t="shared" si="1"/>
        <v xml:space="preserve"> </v>
      </c>
      <c r="G9" s="12" t="str">
        <f t="shared" si="2"/>
        <v xml:space="preserve"> </v>
      </c>
      <c r="H9" s="15" t="str">
        <f t="shared" si="3"/>
        <v xml:space="preserve"> </v>
      </c>
    </row>
    <row r="10" spans="1:12" x14ac:dyDescent="0.2">
      <c r="A10" s="16"/>
      <c r="B10" s="13" t="s">
        <v>120</v>
      </c>
      <c r="C10" s="16"/>
      <c r="E10" s="15" t="str">
        <f t="shared" si="0"/>
        <v xml:space="preserve"> </v>
      </c>
      <c r="F10" s="15" t="str">
        <f t="shared" si="1"/>
        <v xml:space="preserve"> </v>
      </c>
      <c r="G10" s="12" t="str">
        <f t="shared" si="2"/>
        <v xml:space="preserve"> </v>
      </c>
      <c r="H10" s="15" t="str">
        <f t="shared" si="3"/>
        <v xml:space="preserve"> </v>
      </c>
    </row>
    <row r="11" spans="1:12" x14ac:dyDescent="0.2">
      <c r="A11" s="16"/>
      <c r="B11" s="13" t="s">
        <v>120</v>
      </c>
      <c r="C11" s="16"/>
      <c r="E11" s="15" t="str">
        <f t="shared" si="0"/>
        <v xml:space="preserve"> </v>
      </c>
      <c r="F11" s="15" t="str">
        <f t="shared" si="1"/>
        <v xml:space="preserve"> </v>
      </c>
      <c r="G11" s="12" t="str">
        <f t="shared" si="2"/>
        <v xml:space="preserve"> </v>
      </c>
      <c r="H11" s="15" t="str">
        <f t="shared" si="3"/>
        <v xml:space="preserve"> </v>
      </c>
      <c r="L11" s="19">
        <v>1.96</v>
      </c>
    </row>
    <row r="12" spans="1:12" x14ac:dyDescent="0.2">
      <c r="A12" s="16"/>
      <c r="B12" s="13" t="s">
        <v>120</v>
      </c>
      <c r="C12" s="16"/>
      <c r="E12" s="15" t="str">
        <f t="shared" si="0"/>
        <v xml:space="preserve"> </v>
      </c>
      <c r="F12" s="15" t="str">
        <f t="shared" si="1"/>
        <v xml:space="preserve"> </v>
      </c>
      <c r="G12" s="12" t="str">
        <f t="shared" si="2"/>
        <v xml:space="preserve"> </v>
      </c>
      <c r="H12" s="15" t="str">
        <f t="shared" si="3"/>
        <v xml:space="preserve"> </v>
      </c>
      <c r="L12" s="19">
        <v>2.57</v>
      </c>
    </row>
    <row r="13" spans="1:12" x14ac:dyDescent="0.2">
      <c r="A13" s="16"/>
      <c r="B13" s="13" t="s">
        <v>120</v>
      </c>
      <c r="C13" s="16"/>
      <c r="E13" s="15" t="str">
        <f t="shared" si="0"/>
        <v xml:space="preserve"> </v>
      </c>
      <c r="F13" s="15" t="str">
        <f t="shared" si="1"/>
        <v xml:space="preserve"> </v>
      </c>
      <c r="G13" s="12" t="str">
        <f t="shared" si="2"/>
        <v xml:space="preserve"> </v>
      </c>
      <c r="H13" s="15" t="str">
        <f t="shared" si="3"/>
        <v xml:space="preserve"> </v>
      </c>
    </row>
    <row r="14" spans="1:12" x14ac:dyDescent="0.2">
      <c r="A14" s="16"/>
      <c r="B14" s="13" t="s">
        <v>120</v>
      </c>
      <c r="C14" s="16"/>
      <c r="E14" s="15" t="str">
        <f t="shared" si="0"/>
        <v xml:space="preserve"> </v>
      </c>
      <c r="F14" s="15" t="str">
        <f t="shared" si="1"/>
        <v xml:space="preserve"> </v>
      </c>
      <c r="G14" s="12" t="str">
        <f t="shared" si="2"/>
        <v xml:space="preserve"> </v>
      </c>
      <c r="H14" s="15" t="str">
        <f t="shared" si="3"/>
        <v xml:space="preserve"> </v>
      </c>
    </row>
    <row r="15" spans="1:12" x14ac:dyDescent="0.2">
      <c r="A15" s="16"/>
      <c r="B15" s="13" t="s">
        <v>120</v>
      </c>
      <c r="C15" s="16"/>
      <c r="E15" s="15" t="str">
        <f t="shared" si="0"/>
        <v xml:space="preserve"> </v>
      </c>
      <c r="F15" s="15" t="str">
        <f t="shared" si="1"/>
        <v xml:space="preserve"> </v>
      </c>
      <c r="G15" s="12" t="str">
        <f t="shared" si="2"/>
        <v xml:space="preserve"> </v>
      </c>
      <c r="H15" s="15" t="str">
        <f t="shared" si="3"/>
        <v xml:space="preserve"> </v>
      </c>
    </row>
    <row r="16" spans="1:12" x14ac:dyDescent="0.2">
      <c r="A16" s="16"/>
      <c r="B16" s="13" t="s">
        <v>120</v>
      </c>
      <c r="C16" s="16"/>
      <c r="E16" s="15" t="str">
        <f t="shared" si="0"/>
        <v xml:space="preserve"> </v>
      </c>
      <c r="F16" s="15" t="str">
        <f t="shared" si="1"/>
        <v xml:space="preserve"> </v>
      </c>
      <c r="G16" s="12" t="str">
        <f t="shared" si="2"/>
        <v xml:space="preserve"> </v>
      </c>
      <c r="H16" s="15" t="str">
        <f t="shared" si="3"/>
        <v xml:space="preserve"> </v>
      </c>
    </row>
    <row r="17" spans="1:8" x14ac:dyDescent="0.2">
      <c r="A17" s="16"/>
      <c r="B17" s="13" t="s">
        <v>120</v>
      </c>
      <c r="C17" s="16"/>
      <c r="E17" s="15" t="str">
        <f t="shared" si="0"/>
        <v xml:space="preserve"> </v>
      </c>
      <c r="F17" s="15" t="str">
        <f t="shared" si="1"/>
        <v xml:space="preserve"> </v>
      </c>
      <c r="G17" s="12" t="str">
        <f t="shared" si="2"/>
        <v xml:space="preserve"> </v>
      </c>
      <c r="H17" s="15" t="str">
        <f t="shared" si="3"/>
        <v xml:space="preserve"> </v>
      </c>
    </row>
    <row r="18" spans="1:8" x14ac:dyDescent="0.2">
      <c r="A18" s="16"/>
      <c r="B18" s="13" t="s">
        <v>120</v>
      </c>
      <c r="C18" s="16"/>
      <c r="E18" s="15" t="str">
        <f t="shared" si="0"/>
        <v xml:space="preserve"> </v>
      </c>
      <c r="F18" s="15" t="str">
        <f t="shared" si="1"/>
        <v xml:space="preserve"> </v>
      </c>
      <c r="G18" s="12" t="str">
        <f t="shared" si="2"/>
        <v xml:space="preserve"> </v>
      </c>
      <c r="H18" s="15" t="str">
        <f t="shared" si="3"/>
        <v xml:space="preserve"> </v>
      </c>
    </row>
    <row r="19" spans="1:8" x14ac:dyDescent="0.2">
      <c r="B19" s="13" t="s">
        <v>119</v>
      </c>
      <c r="C19" s="14">
        <f>SUM(C5:C18)</f>
        <v>0</v>
      </c>
    </row>
    <row r="21" spans="1:8" x14ac:dyDescent="0.2">
      <c r="B21" s="13"/>
    </row>
    <row r="22" spans="1:8" x14ac:dyDescent="0.2">
      <c r="B22" s="13"/>
    </row>
  </sheetData>
  <sheetProtection password="B456" sheet="1"/>
  <mergeCells count="1">
    <mergeCell ref="F3:G3"/>
  </mergeCells>
  <dataValidations count="1">
    <dataValidation type="list" allowBlank="1" showInputMessage="1" showErrorMessage="1" sqref="C3 WVK983043 WLO983043 WBS983043 VRW983043 VIA983043 UYE983043 UOI983043 UEM983043 TUQ983043 TKU983043 TAY983043 SRC983043 SHG983043 RXK983043 RNO983043 RDS983043 QTW983043 QKA983043 QAE983043 PQI983043 PGM983043 OWQ983043 OMU983043 OCY983043 NTC983043 NJG983043 MZK983043 MPO983043 MFS983043 LVW983043 LMA983043 LCE983043 KSI983043 KIM983043 JYQ983043 JOU983043 JEY983043 IVC983043 ILG983043 IBK983043 HRO983043 HHS983043 GXW983043 GOA983043 GEE983043 FUI983043 FKM983043 FAQ983043 EQU983043 EGY983043 DXC983043 DNG983043 DDK983043 CTO983043 CJS983043 BZW983043 BQA983043 BGE983043 AWI983043 AMM983043 ACQ983043 SU983043 IY983043 C983043 WVK917507 WLO917507 WBS917507 VRW917507 VIA917507 UYE917507 UOI917507 UEM917507 TUQ917507 TKU917507 TAY917507 SRC917507 SHG917507 RXK917507 RNO917507 RDS917507 QTW917507 QKA917507 QAE917507 PQI917507 PGM917507 OWQ917507 OMU917507 OCY917507 NTC917507 NJG917507 MZK917507 MPO917507 MFS917507 LVW917507 LMA917507 LCE917507 KSI917507 KIM917507 JYQ917507 JOU917507 JEY917507 IVC917507 ILG917507 IBK917507 HRO917507 HHS917507 GXW917507 GOA917507 GEE917507 FUI917507 FKM917507 FAQ917507 EQU917507 EGY917507 DXC917507 DNG917507 DDK917507 CTO917507 CJS917507 BZW917507 BQA917507 BGE917507 AWI917507 AMM917507 ACQ917507 SU917507 IY917507 C917507 WVK851971 WLO851971 WBS851971 VRW851971 VIA851971 UYE851971 UOI851971 UEM851971 TUQ851971 TKU851971 TAY851971 SRC851971 SHG851971 RXK851971 RNO851971 RDS851971 QTW851971 QKA851971 QAE851971 PQI851971 PGM851971 OWQ851971 OMU851971 OCY851971 NTC851971 NJG851971 MZK851971 MPO851971 MFS851971 LVW851971 LMA851971 LCE851971 KSI851971 KIM851971 JYQ851971 JOU851971 JEY851971 IVC851971 ILG851971 IBK851971 HRO851971 HHS851971 GXW851971 GOA851971 GEE851971 FUI851971 FKM851971 FAQ851971 EQU851971 EGY851971 DXC851971 DNG851971 DDK851971 CTO851971 CJS851971 BZW851971 BQA851971 BGE851971 AWI851971 AMM851971 ACQ851971 SU851971 IY851971 C851971 WVK786435 WLO786435 WBS786435 VRW786435 VIA786435 UYE786435 UOI786435 UEM786435 TUQ786435 TKU786435 TAY786435 SRC786435 SHG786435 RXK786435 RNO786435 RDS786435 QTW786435 QKA786435 QAE786435 PQI786435 PGM786435 OWQ786435 OMU786435 OCY786435 NTC786435 NJG786435 MZK786435 MPO786435 MFS786435 LVW786435 LMA786435 LCE786435 KSI786435 KIM786435 JYQ786435 JOU786435 JEY786435 IVC786435 ILG786435 IBK786435 HRO786435 HHS786435 GXW786435 GOA786435 GEE786435 FUI786435 FKM786435 FAQ786435 EQU786435 EGY786435 DXC786435 DNG786435 DDK786435 CTO786435 CJS786435 BZW786435 BQA786435 BGE786435 AWI786435 AMM786435 ACQ786435 SU786435 IY786435 C786435 WVK720899 WLO720899 WBS720899 VRW720899 VIA720899 UYE720899 UOI720899 UEM720899 TUQ720899 TKU720899 TAY720899 SRC720899 SHG720899 RXK720899 RNO720899 RDS720899 QTW720899 QKA720899 QAE720899 PQI720899 PGM720899 OWQ720899 OMU720899 OCY720899 NTC720899 NJG720899 MZK720899 MPO720899 MFS720899 LVW720899 LMA720899 LCE720899 KSI720899 KIM720899 JYQ720899 JOU720899 JEY720899 IVC720899 ILG720899 IBK720899 HRO720899 HHS720899 GXW720899 GOA720899 GEE720899 FUI720899 FKM720899 FAQ720899 EQU720899 EGY720899 DXC720899 DNG720899 DDK720899 CTO720899 CJS720899 BZW720899 BQA720899 BGE720899 AWI720899 AMM720899 ACQ720899 SU720899 IY720899 C720899 WVK655363 WLO655363 WBS655363 VRW655363 VIA655363 UYE655363 UOI655363 UEM655363 TUQ655363 TKU655363 TAY655363 SRC655363 SHG655363 RXK655363 RNO655363 RDS655363 QTW655363 QKA655363 QAE655363 PQI655363 PGM655363 OWQ655363 OMU655363 OCY655363 NTC655363 NJG655363 MZK655363 MPO655363 MFS655363 LVW655363 LMA655363 LCE655363 KSI655363 KIM655363 JYQ655363 JOU655363 JEY655363 IVC655363 ILG655363 IBK655363 HRO655363 HHS655363 GXW655363 GOA655363 GEE655363 FUI655363 FKM655363 FAQ655363 EQU655363 EGY655363 DXC655363 DNG655363 DDK655363 CTO655363 CJS655363 BZW655363 BQA655363 BGE655363 AWI655363 AMM655363 ACQ655363 SU655363 IY655363 C655363 WVK589827 WLO589827 WBS589827 VRW589827 VIA589827 UYE589827 UOI589827 UEM589827 TUQ589827 TKU589827 TAY589827 SRC589827 SHG589827 RXK589827 RNO589827 RDS589827 QTW589827 QKA589827 QAE589827 PQI589827 PGM589827 OWQ589827 OMU589827 OCY589827 NTC589827 NJG589827 MZK589827 MPO589827 MFS589827 LVW589827 LMA589827 LCE589827 KSI589827 KIM589827 JYQ589827 JOU589827 JEY589827 IVC589827 ILG589827 IBK589827 HRO589827 HHS589827 GXW589827 GOA589827 GEE589827 FUI589827 FKM589827 FAQ589827 EQU589827 EGY589827 DXC589827 DNG589827 DDK589827 CTO589827 CJS589827 BZW589827 BQA589827 BGE589827 AWI589827 AMM589827 ACQ589827 SU589827 IY589827 C589827 WVK524291 WLO524291 WBS524291 VRW524291 VIA524291 UYE524291 UOI524291 UEM524291 TUQ524291 TKU524291 TAY524291 SRC524291 SHG524291 RXK524291 RNO524291 RDS524291 QTW524291 QKA524291 QAE524291 PQI524291 PGM524291 OWQ524291 OMU524291 OCY524291 NTC524291 NJG524291 MZK524291 MPO524291 MFS524291 LVW524291 LMA524291 LCE524291 KSI524291 KIM524291 JYQ524291 JOU524291 JEY524291 IVC524291 ILG524291 IBK524291 HRO524291 HHS524291 GXW524291 GOA524291 GEE524291 FUI524291 FKM524291 FAQ524291 EQU524291 EGY524291 DXC524291 DNG524291 DDK524291 CTO524291 CJS524291 BZW524291 BQA524291 BGE524291 AWI524291 AMM524291 ACQ524291 SU524291 IY524291 C524291 WVK458755 WLO458755 WBS458755 VRW458755 VIA458755 UYE458755 UOI458755 UEM458755 TUQ458755 TKU458755 TAY458755 SRC458755 SHG458755 RXK458755 RNO458755 RDS458755 QTW458755 QKA458755 QAE458755 PQI458755 PGM458755 OWQ458755 OMU458755 OCY458755 NTC458755 NJG458755 MZK458755 MPO458755 MFS458755 LVW458755 LMA458755 LCE458755 KSI458755 KIM458755 JYQ458755 JOU458755 JEY458755 IVC458755 ILG458755 IBK458755 HRO458755 HHS458755 GXW458755 GOA458755 GEE458755 FUI458755 FKM458755 FAQ458755 EQU458755 EGY458755 DXC458755 DNG458755 DDK458755 CTO458755 CJS458755 BZW458755 BQA458755 BGE458755 AWI458755 AMM458755 ACQ458755 SU458755 IY458755 C458755 WVK393219 WLO393219 WBS393219 VRW393219 VIA393219 UYE393219 UOI393219 UEM393219 TUQ393219 TKU393219 TAY393219 SRC393219 SHG393219 RXK393219 RNO393219 RDS393219 QTW393219 QKA393219 QAE393219 PQI393219 PGM393219 OWQ393219 OMU393219 OCY393219 NTC393219 NJG393219 MZK393219 MPO393219 MFS393219 LVW393219 LMA393219 LCE393219 KSI393219 KIM393219 JYQ393219 JOU393219 JEY393219 IVC393219 ILG393219 IBK393219 HRO393219 HHS393219 GXW393219 GOA393219 GEE393219 FUI393219 FKM393219 FAQ393219 EQU393219 EGY393219 DXC393219 DNG393219 DDK393219 CTO393219 CJS393219 BZW393219 BQA393219 BGE393219 AWI393219 AMM393219 ACQ393219 SU393219 IY393219 C393219 WVK327683 WLO327683 WBS327683 VRW327683 VIA327683 UYE327683 UOI327683 UEM327683 TUQ327683 TKU327683 TAY327683 SRC327683 SHG327683 RXK327683 RNO327683 RDS327683 QTW327683 QKA327683 QAE327683 PQI327683 PGM327683 OWQ327683 OMU327683 OCY327683 NTC327683 NJG327683 MZK327683 MPO327683 MFS327683 LVW327683 LMA327683 LCE327683 KSI327683 KIM327683 JYQ327683 JOU327683 JEY327683 IVC327683 ILG327683 IBK327683 HRO327683 HHS327683 GXW327683 GOA327683 GEE327683 FUI327683 FKM327683 FAQ327683 EQU327683 EGY327683 DXC327683 DNG327683 DDK327683 CTO327683 CJS327683 BZW327683 BQA327683 BGE327683 AWI327683 AMM327683 ACQ327683 SU327683 IY327683 C327683 WVK262147 WLO262147 WBS262147 VRW262147 VIA262147 UYE262147 UOI262147 UEM262147 TUQ262147 TKU262147 TAY262147 SRC262147 SHG262147 RXK262147 RNO262147 RDS262147 QTW262147 QKA262147 QAE262147 PQI262147 PGM262147 OWQ262147 OMU262147 OCY262147 NTC262147 NJG262147 MZK262147 MPO262147 MFS262147 LVW262147 LMA262147 LCE262147 KSI262147 KIM262147 JYQ262147 JOU262147 JEY262147 IVC262147 ILG262147 IBK262147 HRO262147 HHS262147 GXW262147 GOA262147 GEE262147 FUI262147 FKM262147 FAQ262147 EQU262147 EGY262147 DXC262147 DNG262147 DDK262147 CTO262147 CJS262147 BZW262147 BQA262147 BGE262147 AWI262147 AMM262147 ACQ262147 SU262147 IY262147 C262147 WVK196611 WLO196611 WBS196611 VRW196611 VIA196611 UYE196611 UOI196611 UEM196611 TUQ196611 TKU196611 TAY196611 SRC196611 SHG196611 RXK196611 RNO196611 RDS196611 QTW196611 QKA196611 QAE196611 PQI196611 PGM196611 OWQ196611 OMU196611 OCY196611 NTC196611 NJG196611 MZK196611 MPO196611 MFS196611 LVW196611 LMA196611 LCE196611 KSI196611 KIM196611 JYQ196611 JOU196611 JEY196611 IVC196611 ILG196611 IBK196611 HRO196611 HHS196611 GXW196611 GOA196611 GEE196611 FUI196611 FKM196611 FAQ196611 EQU196611 EGY196611 DXC196611 DNG196611 DDK196611 CTO196611 CJS196611 BZW196611 BQA196611 BGE196611 AWI196611 AMM196611 ACQ196611 SU196611 IY196611 C196611 WVK131075 WLO131075 WBS131075 VRW131075 VIA131075 UYE131075 UOI131075 UEM131075 TUQ131075 TKU131075 TAY131075 SRC131075 SHG131075 RXK131075 RNO131075 RDS131075 QTW131075 QKA131075 QAE131075 PQI131075 PGM131075 OWQ131075 OMU131075 OCY131075 NTC131075 NJG131075 MZK131075 MPO131075 MFS131075 LVW131075 LMA131075 LCE131075 KSI131075 KIM131075 JYQ131075 JOU131075 JEY131075 IVC131075 ILG131075 IBK131075 HRO131075 HHS131075 GXW131075 GOA131075 GEE131075 FUI131075 FKM131075 FAQ131075 EQU131075 EGY131075 DXC131075 DNG131075 DDK131075 CTO131075 CJS131075 BZW131075 BQA131075 BGE131075 AWI131075 AMM131075 ACQ131075 SU131075 IY131075 C131075 WVK65539 WLO65539 WBS65539 VRW65539 VIA65539 UYE65539 UOI65539 UEM65539 TUQ65539 TKU65539 TAY65539 SRC65539 SHG65539 RXK65539 RNO65539 RDS65539 QTW65539 QKA65539 QAE65539 PQI65539 PGM65539 OWQ65539 OMU65539 OCY65539 NTC65539 NJG65539 MZK65539 MPO65539 MFS65539 LVW65539 LMA65539 LCE65539 KSI65539 KIM65539 JYQ65539 JOU65539 JEY65539 IVC65539 ILG65539 IBK65539 HRO65539 HHS65539 GXW65539 GOA65539 GEE65539 FUI65539 FKM65539 FAQ65539 EQU65539 EGY65539 DXC65539 DNG65539 DDK65539 CTO65539 CJS65539 BZW65539 BQA65539 BGE65539 AWI65539 AMM65539 ACQ65539 SU65539 IY65539 C65539 WVK3 WLO3 WBS3 VRW3 VIA3 UYE3 UOI3 UEM3 TUQ3 TKU3 TAY3 SRC3 SHG3 RXK3 RNO3 RDS3 QTW3 QKA3 QAE3 PQI3 PGM3 OWQ3 OMU3 OCY3 NTC3 NJG3 MZK3 MPO3 MFS3 LVW3 LMA3 LCE3 KSI3 KIM3 JYQ3 JOU3 JEY3 IVC3 ILG3 IBK3 HRO3 HHS3 GXW3 GOA3 GEE3 FUI3 FKM3 FAQ3 EQU3 EGY3 DXC3 DNG3 DDK3 CTO3 CJS3 BZW3 BQA3 BGE3 AWI3 AMM3 ACQ3 SU3 IY3" xr:uid="{00000000-0002-0000-0200-000000000000}">
      <formula1>$L$11:$L$12</formula1>
    </dataValidation>
  </dataValidations>
  <pageMargins left="0.75" right="0.75" top="1" bottom="1" header="0" footer="0"/>
  <pageSetup paperSize="9" orientation="portrait" horizontalDpi="0"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Q12"/>
  <sheetViews>
    <sheetView workbookViewId="0">
      <selection activeCell="D2" sqref="D2"/>
    </sheetView>
  </sheetViews>
  <sheetFormatPr defaultRowHeight="15" x14ac:dyDescent="0.25"/>
  <cols>
    <col min="3" max="3" width="9.28515625" customWidth="1"/>
    <col min="4" max="4" width="40.7109375" bestFit="1" customWidth="1"/>
  </cols>
  <sheetData>
    <row r="2" spans="3:17" ht="15.75" x14ac:dyDescent="0.25">
      <c r="D2" s="5" t="s">
        <v>149</v>
      </c>
    </row>
    <row r="3" spans="3:17" ht="15.75" thickBot="1" x14ac:dyDescent="0.3"/>
    <row r="4" spans="3:17" ht="18.75" thickBot="1" x14ac:dyDescent="0.3">
      <c r="C4" s="4"/>
      <c r="D4" s="27"/>
      <c r="E4" s="28" t="s">
        <v>13</v>
      </c>
      <c r="F4" s="28" t="s">
        <v>14</v>
      </c>
      <c r="G4" s="28" t="s">
        <v>15</v>
      </c>
      <c r="H4" s="28" t="s">
        <v>140</v>
      </c>
      <c r="I4" s="28" t="s">
        <v>16</v>
      </c>
      <c r="J4" s="28" t="s">
        <v>17</v>
      </c>
      <c r="K4" s="28" t="s">
        <v>141</v>
      </c>
      <c r="L4" s="28" t="s">
        <v>18</v>
      </c>
      <c r="M4" s="28" t="s">
        <v>19</v>
      </c>
      <c r="N4" s="28" t="s">
        <v>142</v>
      </c>
      <c r="O4" s="28" t="s">
        <v>20</v>
      </c>
      <c r="P4" s="28" t="s">
        <v>21</v>
      </c>
      <c r="Q4" s="28" t="s">
        <v>22</v>
      </c>
    </row>
    <row r="5" spans="3:17" ht="16.5" thickBot="1" x14ac:dyDescent="0.3">
      <c r="D5" s="8" t="s">
        <v>143</v>
      </c>
      <c r="E5" s="9"/>
      <c r="F5" s="9"/>
      <c r="G5" s="9"/>
      <c r="H5" s="9"/>
      <c r="I5" s="9"/>
      <c r="J5" s="9"/>
      <c r="K5" s="9"/>
      <c r="L5" s="9"/>
      <c r="M5" s="9"/>
      <c r="N5" s="9"/>
      <c r="O5" s="9"/>
      <c r="P5" s="9"/>
      <c r="Q5" s="9"/>
    </row>
    <row r="6" spans="3:17" ht="16.5" thickBot="1" x14ac:dyDescent="0.3">
      <c r="D6" s="8" t="s">
        <v>23</v>
      </c>
      <c r="E6" s="10">
        <v>238</v>
      </c>
      <c r="F6" s="10">
        <v>5</v>
      </c>
      <c r="G6" s="10">
        <v>25</v>
      </c>
      <c r="H6" s="10">
        <v>39</v>
      </c>
      <c r="I6" s="10">
        <v>41</v>
      </c>
      <c r="J6" s="10">
        <v>24</v>
      </c>
      <c r="K6" s="10">
        <v>20</v>
      </c>
      <c r="L6" s="10">
        <v>39</v>
      </c>
      <c r="M6" s="10">
        <v>36</v>
      </c>
      <c r="N6" s="10">
        <v>73</v>
      </c>
      <c r="O6" s="10">
        <v>21</v>
      </c>
      <c r="P6" s="10">
        <v>10</v>
      </c>
      <c r="Q6" s="10">
        <v>571</v>
      </c>
    </row>
    <row r="7" spans="3:17" ht="16.5" thickBot="1" x14ac:dyDescent="0.3">
      <c r="D7" s="8" t="s">
        <v>144</v>
      </c>
      <c r="E7" s="10">
        <v>91</v>
      </c>
      <c r="F7" s="10">
        <v>15</v>
      </c>
      <c r="G7" s="10">
        <v>28</v>
      </c>
      <c r="H7" s="10">
        <v>30</v>
      </c>
      <c r="I7" s="10">
        <v>35</v>
      </c>
      <c r="J7" s="10">
        <v>33</v>
      </c>
      <c r="K7" s="10">
        <v>27</v>
      </c>
      <c r="L7" s="10">
        <v>12</v>
      </c>
      <c r="M7" s="10">
        <v>55</v>
      </c>
      <c r="N7" s="10">
        <v>32</v>
      </c>
      <c r="O7" s="10">
        <v>47</v>
      </c>
      <c r="P7" s="10">
        <v>13</v>
      </c>
      <c r="Q7" s="10">
        <v>418</v>
      </c>
    </row>
    <row r="8" spans="3:17" ht="16.5" thickBot="1" x14ac:dyDescent="0.3">
      <c r="D8" s="8" t="s">
        <v>145</v>
      </c>
      <c r="E8" s="10">
        <v>417</v>
      </c>
      <c r="F8" s="10">
        <v>10</v>
      </c>
      <c r="G8" s="10">
        <v>55</v>
      </c>
      <c r="H8" s="10">
        <v>70</v>
      </c>
      <c r="I8" s="10">
        <v>67</v>
      </c>
      <c r="J8" s="10">
        <v>54</v>
      </c>
      <c r="K8" s="10">
        <v>73</v>
      </c>
      <c r="L8" s="10">
        <v>55</v>
      </c>
      <c r="M8" s="10">
        <v>132</v>
      </c>
      <c r="N8" s="10">
        <v>135</v>
      </c>
      <c r="O8" s="10">
        <v>44</v>
      </c>
      <c r="P8" s="10">
        <v>18</v>
      </c>
      <c r="Q8" s="10">
        <v>1130</v>
      </c>
    </row>
    <row r="9" spans="3:17" ht="16.5" thickBot="1" x14ac:dyDescent="0.3">
      <c r="D9" s="8" t="s">
        <v>146</v>
      </c>
      <c r="E9" s="10">
        <v>75</v>
      </c>
      <c r="F9" s="10">
        <v>3</v>
      </c>
      <c r="G9" s="10">
        <v>19</v>
      </c>
      <c r="H9" s="10">
        <v>17</v>
      </c>
      <c r="I9" s="10">
        <v>16</v>
      </c>
      <c r="J9" s="10">
        <v>19</v>
      </c>
      <c r="K9" s="10">
        <v>19</v>
      </c>
      <c r="L9" s="10">
        <v>13</v>
      </c>
      <c r="M9" s="10">
        <v>28</v>
      </c>
      <c r="N9" s="10">
        <v>31</v>
      </c>
      <c r="O9" s="10">
        <v>19</v>
      </c>
      <c r="P9" s="10">
        <v>7</v>
      </c>
      <c r="Q9" s="10">
        <v>266</v>
      </c>
    </row>
    <row r="10" spans="3:17" ht="16.5" thickBot="1" x14ac:dyDescent="0.3">
      <c r="D10" s="8" t="s">
        <v>147</v>
      </c>
      <c r="E10" s="10">
        <v>239</v>
      </c>
      <c r="F10" s="10">
        <v>21</v>
      </c>
      <c r="G10" s="10">
        <v>52</v>
      </c>
      <c r="H10" s="10">
        <v>31</v>
      </c>
      <c r="I10" s="10">
        <v>98</v>
      </c>
      <c r="J10" s="10">
        <v>39</v>
      </c>
      <c r="K10" s="10">
        <v>52</v>
      </c>
      <c r="L10" s="10">
        <v>21</v>
      </c>
      <c r="M10" s="10">
        <v>80</v>
      </c>
      <c r="N10" s="10">
        <v>37</v>
      </c>
      <c r="O10" s="10">
        <v>58</v>
      </c>
      <c r="P10" s="10">
        <v>22</v>
      </c>
      <c r="Q10" s="10">
        <v>750</v>
      </c>
    </row>
    <row r="11" spans="3:17" ht="16.5" thickBot="1" x14ac:dyDescent="0.3">
      <c r="D11" s="8" t="s">
        <v>148</v>
      </c>
      <c r="E11" s="10">
        <v>78</v>
      </c>
      <c r="F11" s="10">
        <v>34</v>
      </c>
      <c r="G11" s="10">
        <v>43</v>
      </c>
      <c r="H11" s="10">
        <v>24</v>
      </c>
      <c r="I11" s="10">
        <v>57</v>
      </c>
      <c r="J11" s="10">
        <v>49</v>
      </c>
      <c r="K11" s="10">
        <v>50</v>
      </c>
      <c r="L11" s="10">
        <v>9</v>
      </c>
      <c r="M11" s="10">
        <v>46</v>
      </c>
      <c r="N11" s="10">
        <v>15</v>
      </c>
      <c r="O11" s="10">
        <v>48</v>
      </c>
      <c r="P11" s="10">
        <v>26</v>
      </c>
      <c r="Q11" s="10">
        <v>479</v>
      </c>
    </row>
    <row r="12" spans="3:17" ht="16.5" thickBot="1" x14ac:dyDescent="0.3">
      <c r="D12" s="8" t="s">
        <v>24</v>
      </c>
      <c r="E12" s="10">
        <v>1138</v>
      </c>
      <c r="F12" s="10">
        <v>88</v>
      </c>
      <c r="G12" s="10">
        <v>222</v>
      </c>
      <c r="H12" s="10">
        <v>211</v>
      </c>
      <c r="I12" s="10">
        <v>314</v>
      </c>
      <c r="J12" s="10">
        <v>218</v>
      </c>
      <c r="K12" s="10">
        <v>241</v>
      </c>
      <c r="L12" s="10">
        <v>149</v>
      </c>
      <c r="M12" s="10">
        <v>377</v>
      </c>
      <c r="N12" s="10">
        <v>323</v>
      </c>
      <c r="O12" s="10">
        <v>237</v>
      </c>
      <c r="P12" s="10">
        <v>96</v>
      </c>
      <c r="Q12" s="10">
        <v>3614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7"/>
  <sheetViews>
    <sheetView workbookViewId="0">
      <selection activeCell="B2" sqref="B2"/>
    </sheetView>
  </sheetViews>
  <sheetFormatPr defaultRowHeight="15" x14ac:dyDescent="0.25"/>
  <cols>
    <col min="2" max="2" width="30.5703125" bestFit="1" customWidth="1"/>
    <col min="3" max="8" width="9.85546875" bestFit="1" customWidth="1"/>
  </cols>
  <sheetData>
    <row r="2" spans="2:8" ht="16.5" thickBot="1" x14ac:dyDescent="0.3">
      <c r="B2" s="20" t="s">
        <v>230</v>
      </c>
    </row>
    <row r="3" spans="2:8" ht="16.5" thickBot="1" x14ac:dyDescent="0.3">
      <c r="B3" s="29"/>
      <c r="C3" s="30">
        <v>1980</v>
      </c>
      <c r="D3" s="30">
        <v>1990</v>
      </c>
      <c r="E3" s="30">
        <v>2000</v>
      </c>
      <c r="F3" s="30">
        <v>2010</v>
      </c>
      <c r="G3" s="30">
        <v>2020</v>
      </c>
      <c r="H3" s="30">
        <v>2023</v>
      </c>
    </row>
    <row r="4" spans="2:8" ht="16.5" thickBot="1" x14ac:dyDescent="0.3">
      <c r="B4" s="31" t="s">
        <v>150</v>
      </c>
      <c r="C4" s="32">
        <v>4969107</v>
      </c>
      <c r="D4" s="32">
        <v>4920838</v>
      </c>
      <c r="E4" s="32">
        <v>4951858</v>
      </c>
      <c r="F4" s="32">
        <v>4992000</v>
      </c>
      <c r="G4" s="32">
        <v>5015594</v>
      </c>
      <c r="H4" s="32">
        <v>5021755</v>
      </c>
    </row>
    <row r="5" spans="2:8" ht="16.5" thickBot="1" x14ac:dyDescent="0.3">
      <c r="B5" s="31" t="s">
        <v>151</v>
      </c>
      <c r="C5" s="32">
        <v>134705</v>
      </c>
      <c r="D5" s="32">
        <v>181109</v>
      </c>
      <c r="E5" s="32">
        <v>296924</v>
      </c>
      <c r="F5" s="32">
        <v>414422</v>
      </c>
      <c r="G5" s="32">
        <v>614353</v>
      </c>
      <c r="H5" s="32">
        <v>697981</v>
      </c>
    </row>
    <row r="6" spans="2:8" ht="16.5" thickBot="1" x14ac:dyDescent="0.3">
      <c r="B6" s="31" t="s">
        <v>152</v>
      </c>
      <c r="C6" s="32">
        <v>18253</v>
      </c>
      <c r="D6" s="32">
        <v>33462</v>
      </c>
      <c r="E6" s="32">
        <v>81238</v>
      </c>
      <c r="F6" s="32">
        <v>128316</v>
      </c>
      <c r="G6" s="32">
        <v>192816</v>
      </c>
      <c r="H6" s="32">
        <v>212918</v>
      </c>
    </row>
    <row r="7" spans="2:8" ht="16.5" thickBot="1" x14ac:dyDescent="0.3">
      <c r="B7" s="31" t="s">
        <v>119</v>
      </c>
      <c r="C7" s="32">
        <v>5122065</v>
      </c>
      <c r="D7" s="32">
        <v>5135409</v>
      </c>
      <c r="E7" s="32">
        <v>5330020</v>
      </c>
      <c r="F7" s="32">
        <v>5534738</v>
      </c>
      <c r="G7" s="32">
        <v>5822763</v>
      </c>
      <c r="H7" s="32">
        <v>5932654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D26"/>
  <sheetViews>
    <sheetView workbookViewId="0">
      <selection activeCell="B3" sqref="B3"/>
    </sheetView>
  </sheetViews>
  <sheetFormatPr defaultRowHeight="15" x14ac:dyDescent="0.25"/>
  <cols>
    <col min="2" max="2" width="16.28515625" customWidth="1"/>
  </cols>
  <sheetData>
    <row r="2" spans="1:4" ht="15.75" x14ac:dyDescent="0.25">
      <c r="B2" s="5"/>
    </row>
    <row r="3" spans="1:4" ht="15.75" x14ac:dyDescent="0.25">
      <c r="A3" s="2" t="s">
        <v>154</v>
      </c>
      <c r="B3" s="33" t="s">
        <v>231</v>
      </c>
      <c r="C3" s="33" t="s">
        <v>153</v>
      </c>
      <c r="D3" s="5"/>
    </row>
    <row r="4" spans="1:4" ht="15.75" x14ac:dyDescent="0.25">
      <c r="A4" s="2">
        <v>2008</v>
      </c>
      <c r="B4" s="34">
        <v>13.49</v>
      </c>
      <c r="C4" s="34">
        <v>155</v>
      </c>
      <c r="D4" s="5"/>
    </row>
    <row r="5" spans="1:4" ht="15.75" x14ac:dyDescent="0.25">
      <c r="A5" s="2">
        <v>2009</v>
      </c>
      <c r="B5" s="34">
        <v>18.28</v>
      </c>
      <c r="C5" s="34">
        <v>149</v>
      </c>
      <c r="D5" s="5"/>
    </row>
    <row r="6" spans="1:4" ht="15.75" x14ac:dyDescent="0.25">
      <c r="A6" s="2">
        <v>2010</v>
      </c>
      <c r="B6" s="34">
        <v>20.64</v>
      </c>
      <c r="C6" s="34">
        <v>145</v>
      </c>
      <c r="D6" s="5"/>
    </row>
    <row r="7" spans="1:4" ht="15.75" x14ac:dyDescent="0.25">
      <c r="A7" s="2">
        <v>2011</v>
      </c>
      <c r="B7" s="34">
        <v>23.2</v>
      </c>
      <c r="C7" s="34">
        <v>139</v>
      </c>
      <c r="D7" s="5"/>
    </row>
    <row r="8" spans="1:4" ht="15.75" x14ac:dyDescent="0.25">
      <c r="A8" s="2">
        <v>2012</v>
      </c>
      <c r="B8" s="34">
        <v>26.07</v>
      </c>
      <c r="C8" s="34">
        <v>136</v>
      </c>
      <c r="D8" s="5"/>
    </row>
    <row r="9" spans="1:4" ht="15.75" x14ac:dyDescent="0.25">
      <c r="A9" s="2">
        <v>2013</v>
      </c>
      <c r="B9" s="34">
        <v>30.16</v>
      </c>
      <c r="C9" s="34">
        <v>133</v>
      </c>
      <c r="D9" s="5"/>
    </row>
    <row r="10" spans="1:4" ht="15.75" x14ac:dyDescent="0.25">
      <c r="A10" s="2">
        <v>2014</v>
      </c>
      <c r="B10" s="34">
        <v>30.94</v>
      </c>
      <c r="C10" s="34">
        <v>132</v>
      </c>
      <c r="D10" s="5"/>
    </row>
    <row r="11" spans="1:4" ht="15.75" x14ac:dyDescent="0.25">
      <c r="A11" s="2">
        <v>2015</v>
      </c>
      <c r="B11" s="34">
        <v>32.08</v>
      </c>
      <c r="C11" s="34">
        <v>131</v>
      </c>
      <c r="D11" s="5"/>
    </row>
    <row r="12" spans="1:4" ht="15.75" x14ac:dyDescent="0.25">
      <c r="A12" s="2">
        <v>2016</v>
      </c>
      <c r="B12" s="34">
        <v>33.83</v>
      </c>
      <c r="C12" s="34">
        <v>128</v>
      </c>
      <c r="D12" s="5"/>
    </row>
    <row r="13" spans="1:4" ht="15.75" x14ac:dyDescent="0.25">
      <c r="A13" s="2">
        <v>2017</v>
      </c>
      <c r="B13" s="34">
        <v>34.67</v>
      </c>
      <c r="C13" s="34">
        <v>122</v>
      </c>
      <c r="D13" s="5"/>
    </row>
    <row r="14" spans="1:4" ht="15.75" x14ac:dyDescent="0.25">
      <c r="A14" s="2">
        <v>2018</v>
      </c>
      <c r="B14" s="34">
        <v>36</v>
      </c>
      <c r="C14" s="34">
        <v>125</v>
      </c>
      <c r="D14" s="5"/>
    </row>
    <row r="15" spans="1:4" ht="15.75" x14ac:dyDescent="0.25">
      <c r="A15" s="2">
        <v>2019</v>
      </c>
      <c r="B15" s="34">
        <v>45.52</v>
      </c>
      <c r="C15" s="34">
        <v>117</v>
      </c>
      <c r="D15" s="5"/>
    </row>
    <row r="16" spans="1:4" ht="15.75" x14ac:dyDescent="0.25">
      <c r="A16" s="2">
        <v>2020</v>
      </c>
      <c r="B16" s="34">
        <v>52.3</v>
      </c>
      <c r="C16" s="34">
        <v>114</v>
      </c>
      <c r="D16" s="5"/>
    </row>
    <row r="17" spans="2:4" ht="15.75" x14ac:dyDescent="0.25">
      <c r="B17" s="5"/>
      <c r="C17" s="5"/>
      <c r="D17" s="5"/>
    </row>
    <row r="18" spans="2:4" ht="15.75" x14ac:dyDescent="0.25">
      <c r="B18" s="5"/>
      <c r="C18" s="5"/>
      <c r="D18" s="5"/>
    </row>
    <row r="19" spans="2:4" ht="15.75" x14ac:dyDescent="0.25">
      <c r="B19" s="5"/>
      <c r="C19" s="5"/>
      <c r="D19" s="5"/>
    </row>
    <row r="20" spans="2:4" ht="15.75" x14ac:dyDescent="0.25">
      <c r="B20" s="5"/>
      <c r="C20" s="5"/>
      <c r="D20" s="5"/>
    </row>
    <row r="21" spans="2:4" ht="15.75" x14ac:dyDescent="0.25">
      <c r="B21" s="5"/>
      <c r="C21" s="5"/>
      <c r="D21" s="5"/>
    </row>
    <row r="22" spans="2:4" ht="15.75" x14ac:dyDescent="0.25">
      <c r="B22" s="5"/>
      <c r="C22" s="5"/>
      <c r="D22" s="5"/>
    </row>
    <row r="23" spans="2:4" ht="15.75" x14ac:dyDescent="0.25">
      <c r="B23" s="5"/>
      <c r="C23" s="5"/>
      <c r="D23" s="5"/>
    </row>
    <row r="24" spans="2:4" ht="15.75" x14ac:dyDescent="0.25">
      <c r="B24" s="5"/>
      <c r="C24" s="5"/>
      <c r="D24" s="5"/>
    </row>
    <row r="25" spans="2:4" ht="15.75" x14ac:dyDescent="0.25">
      <c r="B25" s="5"/>
      <c r="C25" s="5"/>
      <c r="D25" s="5"/>
    </row>
    <row r="26" spans="2:4" ht="15.75" x14ac:dyDescent="0.25">
      <c r="B26" s="5"/>
      <c r="C26" s="5"/>
      <c r="D26" s="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D95"/>
  <sheetViews>
    <sheetView workbookViewId="0">
      <selection activeCell="B5" sqref="B5"/>
    </sheetView>
  </sheetViews>
  <sheetFormatPr defaultRowHeight="15" x14ac:dyDescent="0.25"/>
  <cols>
    <col min="1" max="1" width="8.140625" customWidth="1"/>
    <col min="2" max="2" width="26.7109375" customWidth="1"/>
    <col min="3" max="3" width="47.140625" customWidth="1"/>
    <col min="4" max="4" width="38.140625" customWidth="1"/>
  </cols>
  <sheetData>
    <row r="4" spans="1:4" ht="15.75" x14ac:dyDescent="0.25">
      <c r="B4" s="20" t="s">
        <v>155</v>
      </c>
    </row>
    <row r="6" spans="1:4" x14ac:dyDescent="0.25">
      <c r="B6" s="2"/>
      <c r="C6" s="2" t="s">
        <v>116</v>
      </c>
      <c r="D6" s="2" t="s">
        <v>117</v>
      </c>
    </row>
    <row r="7" spans="1:4" x14ac:dyDescent="0.25">
      <c r="B7" s="2" t="s">
        <v>27</v>
      </c>
      <c r="C7" s="2">
        <v>462</v>
      </c>
      <c r="D7" s="2">
        <v>57.8</v>
      </c>
    </row>
    <row r="8" spans="1:4" x14ac:dyDescent="0.25">
      <c r="A8" s="7"/>
      <c r="B8" s="2" t="s">
        <v>28</v>
      </c>
      <c r="C8" s="2">
        <v>537</v>
      </c>
      <c r="D8" s="2">
        <v>56.1</v>
      </c>
    </row>
    <row r="9" spans="1:4" x14ac:dyDescent="0.25">
      <c r="A9" s="7"/>
      <c r="B9" s="2" t="s">
        <v>29</v>
      </c>
      <c r="C9" s="2">
        <v>274</v>
      </c>
      <c r="D9" s="2">
        <v>32.299999999999997</v>
      </c>
    </row>
    <row r="10" spans="1:4" x14ac:dyDescent="0.25">
      <c r="A10" s="7"/>
      <c r="B10" s="2" t="s">
        <v>30</v>
      </c>
      <c r="C10" s="2">
        <v>534</v>
      </c>
      <c r="D10" s="2">
        <v>60</v>
      </c>
    </row>
    <row r="11" spans="1:4" x14ac:dyDescent="0.25">
      <c r="A11" s="7"/>
      <c r="B11" s="2" t="s">
        <v>31</v>
      </c>
      <c r="C11" s="2">
        <v>644</v>
      </c>
      <c r="D11" s="2">
        <v>68.400000000000006</v>
      </c>
    </row>
    <row r="12" spans="1:4" x14ac:dyDescent="0.25">
      <c r="A12" s="7"/>
      <c r="B12" s="2" t="s">
        <v>32</v>
      </c>
      <c r="C12" s="2">
        <v>626</v>
      </c>
      <c r="D12" s="2">
        <v>59.4</v>
      </c>
    </row>
    <row r="13" spans="1:4" x14ac:dyDescent="0.25">
      <c r="B13" s="2" t="s">
        <v>33</v>
      </c>
      <c r="C13" s="2">
        <v>615</v>
      </c>
      <c r="D13" s="2">
        <v>57.1</v>
      </c>
    </row>
    <row r="14" spans="1:4" x14ac:dyDescent="0.25">
      <c r="B14" s="2" t="s">
        <v>34</v>
      </c>
      <c r="C14" s="2">
        <v>477</v>
      </c>
      <c r="D14" s="2">
        <v>61.2</v>
      </c>
    </row>
    <row r="15" spans="1:4" x14ac:dyDescent="0.25">
      <c r="B15" s="2" t="s">
        <v>35</v>
      </c>
      <c r="C15" s="2">
        <v>605</v>
      </c>
      <c r="D15" s="2">
        <v>58.1</v>
      </c>
    </row>
    <row r="16" spans="1:4" x14ac:dyDescent="0.25">
      <c r="B16" s="2" t="s">
        <v>36</v>
      </c>
      <c r="C16" s="2">
        <v>509</v>
      </c>
      <c r="D16" s="2">
        <v>36</v>
      </c>
    </row>
    <row r="17" spans="2:4" x14ac:dyDescent="0.25">
      <c r="B17" s="2" t="s">
        <v>37</v>
      </c>
      <c r="C17" s="2">
        <v>328</v>
      </c>
      <c r="D17" s="2">
        <v>35.9</v>
      </c>
    </row>
    <row r="18" spans="2:4" x14ac:dyDescent="0.25">
      <c r="B18" s="2" t="s">
        <v>38</v>
      </c>
      <c r="C18" s="2">
        <v>510</v>
      </c>
      <c r="D18" s="2">
        <v>29.1</v>
      </c>
    </row>
    <row r="19" spans="2:4" x14ac:dyDescent="0.25">
      <c r="B19" s="2" t="s">
        <v>39</v>
      </c>
      <c r="C19" s="2">
        <v>409</v>
      </c>
      <c r="D19" s="2">
        <v>49.5</v>
      </c>
    </row>
    <row r="20" spans="2:4" x14ac:dyDescent="0.25">
      <c r="B20" s="2" t="s">
        <v>40</v>
      </c>
      <c r="C20" s="2">
        <v>388</v>
      </c>
      <c r="D20" s="2">
        <v>41.4</v>
      </c>
    </row>
    <row r="21" spans="2:4" x14ac:dyDescent="0.25">
      <c r="B21" s="2" t="s">
        <v>41</v>
      </c>
      <c r="C21" s="2">
        <v>370</v>
      </c>
      <c r="D21" s="2">
        <v>46.3</v>
      </c>
    </row>
    <row r="22" spans="2:4" x14ac:dyDescent="0.25">
      <c r="B22" s="2" t="s">
        <v>42</v>
      </c>
      <c r="C22" s="2">
        <v>413</v>
      </c>
      <c r="D22" s="2">
        <v>47.7</v>
      </c>
    </row>
    <row r="23" spans="2:4" x14ac:dyDescent="0.25">
      <c r="B23" s="2" t="s">
        <v>43</v>
      </c>
      <c r="C23" s="2">
        <v>317</v>
      </c>
      <c r="D23" s="2">
        <v>27.8</v>
      </c>
    </row>
    <row r="24" spans="2:4" x14ac:dyDescent="0.25">
      <c r="B24" s="2" t="s">
        <v>44</v>
      </c>
      <c r="C24" s="2">
        <v>326</v>
      </c>
      <c r="D24" s="2">
        <v>33.5</v>
      </c>
    </row>
    <row r="25" spans="2:4" x14ac:dyDescent="0.25">
      <c r="B25" s="2" t="s">
        <v>45</v>
      </c>
      <c r="C25" s="2">
        <v>376</v>
      </c>
      <c r="D25" s="2">
        <v>46</v>
      </c>
    </row>
    <row r="26" spans="2:4" x14ac:dyDescent="0.25">
      <c r="B26" s="2" t="s">
        <v>46</v>
      </c>
      <c r="C26" s="2">
        <v>301</v>
      </c>
      <c r="D26" s="2">
        <v>38.5</v>
      </c>
    </row>
    <row r="27" spans="2:4" x14ac:dyDescent="0.25">
      <c r="B27" s="2" t="s">
        <v>47</v>
      </c>
      <c r="C27" s="2">
        <v>272</v>
      </c>
      <c r="D27" s="2">
        <v>13.7</v>
      </c>
    </row>
    <row r="28" spans="2:4" x14ac:dyDescent="0.25">
      <c r="B28" s="2" t="s">
        <v>48</v>
      </c>
      <c r="C28" s="2">
        <v>404</v>
      </c>
      <c r="D28" s="2">
        <v>41.2</v>
      </c>
    </row>
    <row r="29" spans="2:4" x14ac:dyDescent="0.25">
      <c r="B29" s="2" t="s">
        <v>49</v>
      </c>
      <c r="C29" s="2">
        <v>403</v>
      </c>
      <c r="D29" s="2">
        <v>44.9</v>
      </c>
    </row>
    <row r="30" spans="2:4" x14ac:dyDescent="0.25">
      <c r="B30" s="2" t="s">
        <v>50</v>
      </c>
      <c r="C30" s="2">
        <v>378</v>
      </c>
      <c r="D30" s="2">
        <v>48</v>
      </c>
    </row>
    <row r="31" spans="2:4" x14ac:dyDescent="0.25">
      <c r="B31" s="2" t="s">
        <v>51</v>
      </c>
      <c r="C31" s="2">
        <v>319</v>
      </c>
      <c r="D31" s="2">
        <v>38.6</v>
      </c>
    </row>
    <row r="32" spans="2:4" x14ac:dyDescent="0.25">
      <c r="B32" s="2" t="s">
        <v>52</v>
      </c>
      <c r="C32" s="2">
        <v>289</v>
      </c>
      <c r="D32" s="2">
        <v>51.2</v>
      </c>
    </row>
    <row r="33" spans="2:4" x14ac:dyDescent="0.25">
      <c r="B33" s="2" t="s">
        <v>53</v>
      </c>
      <c r="C33" s="2">
        <v>356</v>
      </c>
      <c r="D33" s="2">
        <v>33.299999999999997</v>
      </c>
    </row>
    <row r="34" spans="2:4" x14ac:dyDescent="0.25">
      <c r="B34" s="2" t="s">
        <v>54</v>
      </c>
      <c r="C34" s="2">
        <v>283</v>
      </c>
      <c r="D34" s="2">
        <v>30.2</v>
      </c>
    </row>
    <row r="35" spans="2:4" x14ac:dyDescent="0.25">
      <c r="B35" s="2" t="s">
        <v>55</v>
      </c>
      <c r="C35" s="2">
        <v>310</v>
      </c>
      <c r="D35" s="2">
        <v>29.8</v>
      </c>
    </row>
    <row r="36" spans="2:4" x14ac:dyDescent="0.25">
      <c r="B36" s="2" t="s">
        <v>56</v>
      </c>
      <c r="C36" s="2">
        <v>404</v>
      </c>
      <c r="D36" s="2">
        <v>38.5</v>
      </c>
    </row>
    <row r="37" spans="2:4" x14ac:dyDescent="0.25">
      <c r="B37" s="2" t="s">
        <v>57</v>
      </c>
      <c r="C37" s="2">
        <v>414</v>
      </c>
      <c r="D37" s="2">
        <v>43.3</v>
      </c>
    </row>
    <row r="38" spans="2:4" x14ac:dyDescent="0.25">
      <c r="B38" s="2" t="s">
        <v>58</v>
      </c>
      <c r="C38" s="2">
        <v>254</v>
      </c>
      <c r="D38" s="2">
        <v>19.5</v>
      </c>
    </row>
    <row r="39" spans="2:4" x14ac:dyDescent="0.25">
      <c r="B39" s="2" t="s">
        <v>59</v>
      </c>
      <c r="C39" s="2">
        <v>274</v>
      </c>
      <c r="D39" s="2">
        <v>23.5</v>
      </c>
    </row>
    <row r="40" spans="2:4" x14ac:dyDescent="0.25">
      <c r="B40" s="2" t="s">
        <v>60</v>
      </c>
      <c r="C40" s="2">
        <v>358</v>
      </c>
      <c r="D40" s="2">
        <v>40.5</v>
      </c>
    </row>
    <row r="41" spans="2:4" x14ac:dyDescent="0.25">
      <c r="B41" s="2" t="s">
        <v>61</v>
      </c>
      <c r="C41" s="2">
        <v>333</v>
      </c>
      <c r="D41" s="2">
        <v>37.9</v>
      </c>
    </row>
    <row r="42" spans="2:4" x14ac:dyDescent="0.25">
      <c r="B42" s="2" t="s">
        <v>62</v>
      </c>
      <c r="C42" s="2">
        <v>317</v>
      </c>
      <c r="D42" s="2">
        <v>34.5</v>
      </c>
    </row>
    <row r="43" spans="2:4" x14ac:dyDescent="0.25">
      <c r="B43" s="2" t="s">
        <v>63</v>
      </c>
      <c r="C43" s="2">
        <v>285</v>
      </c>
      <c r="D43" s="2">
        <v>33.700000000000003</v>
      </c>
    </row>
    <row r="44" spans="2:4" x14ac:dyDescent="0.25">
      <c r="B44" s="2" t="s">
        <v>64</v>
      </c>
      <c r="C44" s="2">
        <v>290</v>
      </c>
      <c r="D44" s="2">
        <v>39.700000000000003</v>
      </c>
    </row>
    <row r="45" spans="2:4" x14ac:dyDescent="0.25">
      <c r="B45" s="2" t="s">
        <v>65</v>
      </c>
      <c r="C45" s="2">
        <v>253</v>
      </c>
      <c r="D45" s="2">
        <v>22.9</v>
      </c>
    </row>
    <row r="46" spans="2:4" x14ac:dyDescent="0.25">
      <c r="B46" s="2" t="s">
        <v>66</v>
      </c>
      <c r="C46" s="2">
        <v>270</v>
      </c>
      <c r="D46" s="2">
        <v>25</v>
      </c>
    </row>
    <row r="47" spans="2:4" x14ac:dyDescent="0.25">
      <c r="B47" s="2" t="s">
        <v>67</v>
      </c>
      <c r="C47" s="2">
        <v>294</v>
      </c>
      <c r="D47" s="2">
        <v>24.7</v>
      </c>
    </row>
    <row r="48" spans="2:4" x14ac:dyDescent="0.25">
      <c r="B48" s="2" t="s">
        <v>68</v>
      </c>
      <c r="C48" s="2">
        <v>333</v>
      </c>
      <c r="D48" s="2">
        <v>29.4</v>
      </c>
    </row>
    <row r="49" spans="2:4" x14ac:dyDescent="0.25">
      <c r="B49" s="2" t="s">
        <v>69</v>
      </c>
      <c r="C49" s="2">
        <v>416</v>
      </c>
      <c r="D49" s="2">
        <v>47.6</v>
      </c>
    </row>
    <row r="50" spans="2:4" x14ac:dyDescent="0.25">
      <c r="B50" s="2" t="s">
        <v>70</v>
      </c>
      <c r="C50" s="2">
        <v>320</v>
      </c>
      <c r="D50" s="2">
        <v>31.6</v>
      </c>
    </row>
    <row r="51" spans="2:4" x14ac:dyDescent="0.25">
      <c r="B51" s="2" t="s">
        <v>71</v>
      </c>
      <c r="C51" s="2">
        <v>290</v>
      </c>
      <c r="D51" s="2">
        <v>22.1</v>
      </c>
    </row>
    <row r="52" spans="2:4" x14ac:dyDescent="0.25">
      <c r="B52" s="2" t="s">
        <v>72</v>
      </c>
      <c r="C52" s="2">
        <v>265</v>
      </c>
      <c r="D52" s="2">
        <v>26.5</v>
      </c>
    </row>
    <row r="53" spans="2:4" x14ac:dyDescent="0.25">
      <c r="B53" s="2" t="s">
        <v>73</v>
      </c>
      <c r="C53" s="2">
        <v>198</v>
      </c>
      <c r="D53" s="2">
        <v>15.2</v>
      </c>
    </row>
    <row r="54" spans="2:4" x14ac:dyDescent="0.25">
      <c r="B54" s="2" t="s">
        <v>74</v>
      </c>
      <c r="C54" s="2">
        <v>327</v>
      </c>
      <c r="D54" s="2">
        <v>33</v>
      </c>
    </row>
    <row r="55" spans="2:4" x14ac:dyDescent="0.25">
      <c r="B55" s="2" t="s">
        <v>75</v>
      </c>
      <c r="C55" s="2">
        <v>366</v>
      </c>
      <c r="D55" s="2">
        <v>34.299999999999997</v>
      </c>
    </row>
    <row r="56" spans="2:4" x14ac:dyDescent="0.25">
      <c r="B56" s="2" t="s">
        <v>76</v>
      </c>
      <c r="C56" s="2">
        <v>391</v>
      </c>
      <c r="D56" s="2">
        <v>31.9</v>
      </c>
    </row>
    <row r="57" spans="2:4" x14ac:dyDescent="0.25">
      <c r="B57" s="2" t="s">
        <v>77</v>
      </c>
      <c r="C57" s="2">
        <v>331</v>
      </c>
      <c r="D57" s="2">
        <v>24.9</v>
      </c>
    </row>
    <row r="58" spans="2:4" x14ac:dyDescent="0.25">
      <c r="B58" s="2" t="s">
        <v>78</v>
      </c>
      <c r="C58" s="2">
        <v>386</v>
      </c>
      <c r="D58" s="2">
        <v>36.9</v>
      </c>
    </row>
    <row r="59" spans="2:4" x14ac:dyDescent="0.25">
      <c r="B59" s="2" t="s">
        <v>79</v>
      </c>
      <c r="C59" s="2">
        <v>371</v>
      </c>
      <c r="D59" s="2">
        <v>22.4</v>
      </c>
    </row>
    <row r="60" spans="2:4" x14ac:dyDescent="0.25">
      <c r="B60" s="2" t="s">
        <v>80</v>
      </c>
      <c r="C60" s="2">
        <v>337</v>
      </c>
      <c r="D60" s="2">
        <v>30.1</v>
      </c>
    </row>
    <row r="61" spans="2:4" x14ac:dyDescent="0.25">
      <c r="B61" s="2" t="s">
        <v>81</v>
      </c>
      <c r="C61" s="2">
        <v>360</v>
      </c>
      <c r="D61" s="2">
        <v>23.8</v>
      </c>
    </row>
    <row r="62" spans="2:4" x14ac:dyDescent="0.25">
      <c r="B62" s="2" t="s">
        <v>82</v>
      </c>
      <c r="C62" s="2">
        <v>355</v>
      </c>
      <c r="D62" s="2">
        <v>31.9</v>
      </c>
    </row>
    <row r="63" spans="2:4" x14ac:dyDescent="0.25">
      <c r="B63" s="2" t="s">
        <v>83</v>
      </c>
      <c r="C63" s="2">
        <v>426</v>
      </c>
      <c r="D63" s="2">
        <v>44.8</v>
      </c>
    </row>
    <row r="64" spans="2:4" x14ac:dyDescent="0.25">
      <c r="B64" s="2" t="s">
        <v>84</v>
      </c>
      <c r="C64" s="2">
        <v>394</v>
      </c>
      <c r="D64" s="2">
        <v>46.6</v>
      </c>
    </row>
    <row r="65" spans="2:4" x14ac:dyDescent="0.25">
      <c r="B65" s="2" t="s">
        <v>85</v>
      </c>
      <c r="C65" s="2">
        <v>403</v>
      </c>
      <c r="D65" s="2">
        <v>34</v>
      </c>
    </row>
    <row r="66" spans="2:4" x14ac:dyDescent="0.25">
      <c r="B66" s="2" t="s">
        <v>86</v>
      </c>
      <c r="C66" s="2">
        <v>409</v>
      </c>
      <c r="D66" s="2">
        <v>35.6</v>
      </c>
    </row>
    <row r="67" spans="2:4" x14ac:dyDescent="0.25">
      <c r="B67" s="2" t="s">
        <v>87</v>
      </c>
      <c r="C67" s="2">
        <v>376</v>
      </c>
      <c r="D67" s="2">
        <v>28.7</v>
      </c>
    </row>
    <row r="68" spans="2:4" x14ac:dyDescent="0.25">
      <c r="B68" s="2" t="s">
        <v>88</v>
      </c>
      <c r="C68" s="2">
        <v>313</v>
      </c>
      <c r="D68" s="2">
        <v>29.9</v>
      </c>
    </row>
    <row r="69" spans="2:4" x14ac:dyDescent="0.25">
      <c r="B69" s="2" t="s">
        <v>89</v>
      </c>
      <c r="C69" s="2">
        <v>284</v>
      </c>
      <c r="D69" s="2">
        <v>13.4</v>
      </c>
    </row>
    <row r="70" spans="2:4" x14ac:dyDescent="0.25">
      <c r="B70" s="2" t="s">
        <v>90</v>
      </c>
      <c r="C70" s="2">
        <v>343</v>
      </c>
      <c r="D70" s="2">
        <v>19.899999999999999</v>
      </c>
    </row>
    <row r="71" spans="2:4" x14ac:dyDescent="0.25">
      <c r="B71" s="2" t="s">
        <v>91</v>
      </c>
      <c r="C71" s="2">
        <v>272</v>
      </c>
      <c r="D71" s="2">
        <v>32.1</v>
      </c>
    </row>
    <row r="72" spans="2:4" x14ac:dyDescent="0.25">
      <c r="B72" s="2" t="s">
        <v>92</v>
      </c>
      <c r="C72" s="2">
        <v>291</v>
      </c>
      <c r="D72" s="2">
        <v>26.6</v>
      </c>
    </row>
    <row r="73" spans="2:4" x14ac:dyDescent="0.25">
      <c r="B73" s="2" t="s">
        <v>93</v>
      </c>
      <c r="C73" s="2">
        <v>266</v>
      </c>
      <c r="D73" s="2">
        <v>28.7</v>
      </c>
    </row>
    <row r="74" spans="2:4" x14ac:dyDescent="0.25">
      <c r="B74" s="2" t="s">
        <v>94</v>
      </c>
      <c r="C74" s="2">
        <v>337</v>
      </c>
      <c r="D74" s="2">
        <v>29.4</v>
      </c>
    </row>
    <row r="75" spans="2:4" x14ac:dyDescent="0.25">
      <c r="B75" s="2" t="s">
        <v>95</v>
      </c>
      <c r="C75" s="2">
        <v>352</v>
      </c>
      <c r="D75" s="2">
        <v>35.9</v>
      </c>
    </row>
    <row r="76" spans="2:4" x14ac:dyDescent="0.25">
      <c r="B76" s="2" t="s">
        <v>96</v>
      </c>
      <c r="C76" s="2">
        <v>298</v>
      </c>
      <c r="D76" s="2">
        <v>29</v>
      </c>
    </row>
    <row r="77" spans="2:4" x14ac:dyDescent="0.25">
      <c r="B77" s="2" t="s">
        <v>97</v>
      </c>
      <c r="C77" s="2">
        <v>220</v>
      </c>
      <c r="D77" s="2">
        <v>12.4</v>
      </c>
    </row>
    <row r="78" spans="2:4" x14ac:dyDescent="0.25">
      <c r="B78" s="2" t="s">
        <v>98</v>
      </c>
      <c r="C78" s="2">
        <v>276</v>
      </c>
      <c r="D78" s="2">
        <v>35.200000000000003</v>
      </c>
    </row>
    <row r="79" spans="2:4" x14ac:dyDescent="0.25">
      <c r="B79" s="2" t="s">
        <v>99</v>
      </c>
      <c r="C79" s="2">
        <v>419</v>
      </c>
      <c r="D79" s="2">
        <v>55.5</v>
      </c>
    </row>
    <row r="80" spans="2:4" x14ac:dyDescent="0.25">
      <c r="B80" s="2" t="s">
        <v>100</v>
      </c>
      <c r="C80" s="2">
        <v>459</v>
      </c>
      <c r="D80" s="2">
        <v>30.2</v>
      </c>
    </row>
    <row r="81" spans="2:4" x14ac:dyDescent="0.25">
      <c r="B81" s="2" t="s">
        <v>101</v>
      </c>
      <c r="C81" s="2">
        <v>328</v>
      </c>
      <c r="D81" s="2">
        <v>26.7</v>
      </c>
    </row>
    <row r="82" spans="2:4" x14ac:dyDescent="0.25">
      <c r="B82" s="2" t="s">
        <v>102</v>
      </c>
      <c r="C82" s="2">
        <v>249</v>
      </c>
      <c r="D82" s="2">
        <v>21.9</v>
      </c>
    </row>
    <row r="83" spans="2:4" x14ac:dyDescent="0.25">
      <c r="B83" s="2" t="s">
        <v>103</v>
      </c>
      <c r="C83" s="2">
        <v>279</v>
      </c>
      <c r="D83" s="2">
        <v>24</v>
      </c>
    </row>
    <row r="84" spans="2:4" x14ac:dyDescent="0.25">
      <c r="B84" s="2" t="s">
        <v>104</v>
      </c>
      <c r="C84" s="2">
        <v>335</v>
      </c>
      <c r="D84" s="2">
        <v>24.7</v>
      </c>
    </row>
    <row r="85" spans="2:4" x14ac:dyDescent="0.25">
      <c r="B85" s="2" t="s">
        <v>105</v>
      </c>
      <c r="C85" s="2">
        <v>309</v>
      </c>
      <c r="D85" s="2">
        <v>21.1</v>
      </c>
    </row>
    <row r="86" spans="2:4" x14ac:dyDescent="0.25">
      <c r="B86" s="2" t="s">
        <v>106</v>
      </c>
      <c r="C86" s="2">
        <v>326</v>
      </c>
      <c r="D86" s="2">
        <v>19.600000000000001</v>
      </c>
    </row>
    <row r="87" spans="2:4" x14ac:dyDescent="0.25">
      <c r="B87" s="2" t="s">
        <v>107</v>
      </c>
      <c r="C87" s="2">
        <v>323</v>
      </c>
      <c r="D87" s="2">
        <v>27.5</v>
      </c>
    </row>
    <row r="88" spans="2:4" x14ac:dyDescent="0.25">
      <c r="B88" s="2" t="s">
        <v>108</v>
      </c>
      <c r="C88" s="2">
        <v>288</v>
      </c>
      <c r="D88" s="2">
        <v>35.4</v>
      </c>
    </row>
    <row r="89" spans="2:4" x14ac:dyDescent="0.25">
      <c r="B89" s="2" t="s">
        <v>109</v>
      </c>
      <c r="C89" s="2">
        <v>326</v>
      </c>
      <c r="D89" s="2">
        <v>24.6</v>
      </c>
    </row>
    <row r="90" spans="2:4" x14ac:dyDescent="0.25">
      <c r="B90" s="2" t="s">
        <v>110</v>
      </c>
      <c r="C90" s="2">
        <v>95</v>
      </c>
      <c r="D90" s="2">
        <v>5</v>
      </c>
    </row>
    <row r="91" spans="2:4" x14ac:dyDescent="0.25">
      <c r="B91" s="2" t="s">
        <v>111</v>
      </c>
      <c r="C91" s="2">
        <v>270</v>
      </c>
      <c r="D91" s="2">
        <v>21.1</v>
      </c>
    </row>
    <row r="92" spans="2:4" x14ac:dyDescent="0.25">
      <c r="B92" s="2" t="s">
        <v>112</v>
      </c>
      <c r="C92" s="2">
        <v>304</v>
      </c>
      <c r="D92" s="2">
        <v>24.7</v>
      </c>
    </row>
    <row r="93" spans="2:4" x14ac:dyDescent="0.25">
      <c r="B93" s="2" t="s">
        <v>113</v>
      </c>
      <c r="C93" s="2">
        <v>286</v>
      </c>
      <c r="D93" s="2">
        <v>26.3</v>
      </c>
    </row>
    <row r="94" spans="2:4" x14ac:dyDescent="0.25">
      <c r="B94" s="2" t="s">
        <v>114</v>
      </c>
      <c r="C94" s="2">
        <v>329</v>
      </c>
      <c r="D94" s="2">
        <v>37.200000000000003</v>
      </c>
    </row>
    <row r="95" spans="2:4" x14ac:dyDescent="0.25">
      <c r="B95" s="2" t="s">
        <v>115</v>
      </c>
      <c r="C95" s="2">
        <v>322</v>
      </c>
      <c r="D95" s="2">
        <v>31.1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3:E20"/>
  <sheetViews>
    <sheetView workbookViewId="0">
      <selection activeCell="J20" sqref="J20"/>
    </sheetView>
  </sheetViews>
  <sheetFormatPr defaultRowHeight="15" x14ac:dyDescent="0.25"/>
  <cols>
    <col min="4" max="4" width="23.85546875" bestFit="1" customWidth="1"/>
    <col min="5" max="5" width="31" customWidth="1"/>
  </cols>
  <sheetData>
    <row r="3" spans="3:5" ht="16.5" thickBot="1" x14ac:dyDescent="0.3">
      <c r="C3" s="20" t="s">
        <v>156</v>
      </c>
    </row>
    <row r="4" spans="3:5" ht="16.5" thickBot="1" x14ac:dyDescent="0.3">
      <c r="C4" s="29"/>
      <c r="D4" s="35" t="s">
        <v>157</v>
      </c>
      <c r="E4" s="35" t="s">
        <v>158</v>
      </c>
    </row>
    <row r="5" spans="3:5" ht="16.5" thickBot="1" x14ac:dyDescent="0.3">
      <c r="C5" s="36" t="s">
        <v>159</v>
      </c>
      <c r="D5" s="37">
        <v>507.6</v>
      </c>
      <c r="E5" s="37">
        <v>2687</v>
      </c>
    </row>
    <row r="6" spans="3:5" ht="16.5" thickBot="1" x14ac:dyDescent="0.3">
      <c r="C6" s="36" t="s">
        <v>160</v>
      </c>
      <c r="D6" s="37">
        <v>510.3</v>
      </c>
      <c r="E6" s="37">
        <v>2690</v>
      </c>
    </row>
    <row r="7" spans="3:5" ht="16.5" thickBot="1" x14ac:dyDescent="0.3">
      <c r="C7" s="36" t="s">
        <v>161</v>
      </c>
      <c r="D7" s="37">
        <v>505.8</v>
      </c>
      <c r="E7" s="37">
        <v>2705</v>
      </c>
    </row>
    <row r="8" spans="3:5" ht="16.5" thickBot="1" x14ac:dyDescent="0.3">
      <c r="C8" s="36" t="s">
        <v>162</v>
      </c>
      <c r="D8" s="37">
        <v>510.3</v>
      </c>
      <c r="E8" s="37">
        <v>2716</v>
      </c>
    </row>
    <row r="9" spans="3:5" ht="16.5" thickBot="1" x14ac:dyDescent="0.3">
      <c r="C9" s="36" t="s">
        <v>163</v>
      </c>
      <c r="D9" s="37">
        <v>516.29999999999995</v>
      </c>
      <c r="E9" s="37">
        <v>2726</v>
      </c>
    </row>
    <row r="10" spans="3:5" ht="16.5" thickBot="1" x14ac:dyDescent="0.3">
      <c r="C10" s="36" t="s">
        <v>164</v>
      </c>
      <c r="D10" s="37">
        <v>518.9</v>
      </c>
      <c r="E10" s="37">
        <v>2739</v>
      </c>
    </row>
    <row r="11" spans="3:5" ht="16.5" thickBot="1" x14ac:dyDescent="0.3">
      <c r="C11" s="36" t="s">
        <v>165</v>
      </c>
      <c r="D11" s="37">
        <v>521.70000000000005</v>
      </c>
      <c r="E11" s="37">
        <v>2746</v>
      </c>
    </row>
    <row r="12" spans="3:5" ht="16.5" thickBot="1" x14ac:dyDescent="0.3">
      <c r="C12" s="36" t="s">
        <v>166</v>
      </c>
      <c r="D12" s="37">
        <v>525.79999999999995</v>
      </c>
      <c r="E12" s="37">
        <v>2750</v>
      </c>
    </row>
    <row r="13" spans="3:5" ht="16.5" thickBot="1" x14ac:dyDescent="0.3">
      <c r="C13" s="36" t="s">
        <v>167</v>
      </c>
      <c r="D13" s="37">
        <v>526.79999999999995</v>
      </c>
      <c r="E13" s="37">
        <v>2766</v>
      </c>
    </row>
    <row r="14" spans="3:5" ht="16.5" thickBot="1" x14ac:dyDescent="0.3">
      <c r="C14" s="36" t="s">
        <v>168</v>
      </c>
      <c r="D14" s="37">
        <v>533.29999999999995</v>
      </c>
      <c r="E14" s="37">
        <v>2775</v>
      </c>
    </row>
    <row r="15" spans="3:5" ht="16.5" thickBot="1" x14ac:dyDescent="0.3">
      <c r="C15" s="36" t="s">
        <v>169</v>
      </c>
      <c r="D15" s="37">
        <v>534.4</v>
      </c>
      <c r="E15" s="37">
        <v>2785</v>
      </c>
    </row>
    <row r="16" spans="3:5" ht="16.5" thickBot="1" x14ac:dyDescent="0.3">
      <c r="C16" s="36" t="s">
        <v>170</v>
      </c>
      <c r="D16" s="37">
        <v>537</v>
      </c>
      <c r="E16" s="37">
        <v>2796</v>
      </c>
    </row>
    <row r="17" spans="3:5" ht="16.5" thickBot="1" x14ac:dyDescent="0.3">
      <c r="C17" s="36" t="s">
        <v>171</v>
      </c>
      <c r="D17" s="37">
        <v>526.20000000000005</v>
      </c>
      <c r="E17" s="37">
        <v>2788</v>
      </c>
    </row>
    <row r="18" spans="3:5" ht="16.5" thickBot="1" x14ac:dyDescent="0.3">
      <c r="C18" s="36" t="s">
        <v>172</v>
      </c>
      <c r="D18" s="37">
        <v>489.8</v>
      </c>
      <c r="E18" s="37">
        <v>2727</v>
      </c>
    </row>
    <row r="19" spans="3:5" ht="15.75" x14ac:dyDescent="0.25">
      <c r="C19" s="20" t="s">
        <v>173</v>
      </c>
    </row>
    <row r="20" spans="3:5" x14ac:dyDescent="0.25">
      <c r="C20" s="38" t="s">
        <v>174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1C1D7-C51F-4C3D-94FE-DBD8B4FC1484}">
  <dimension ref="B1:L219"/>
  <sheetViews>
    <sheetView tabSelected="1" topLeftCell="B163" workbookViewId="0">
      <selection activeCell="H233" sqref="H233"/>
    </sheetView>
  </sheetViews>
  <sheetFormatPr defaultRowHeight="15" x14ac:dyDescent="0.25"/>
  <cols>
    <col min="2" max="2" width="7.42578125" bestFit="1" customWidth="1"/>
    <col min="3" max="3" width="12.7109375" bestFit="1" customWidth="1"/>
    <col min="4" max="4" width="8.85546875" bestFit="1" customWidth="1"/>
    <col min="5" max="7" width="24" bestFit="1" customWidth="1"/>
    <col min="8" max="8" width="24.5703125" bestFit="1" customWidth="1"/>
    <col min="9" max="10" width="11.85546875" bestFit="1" customWidth="1"/>
    <col min="11" max="11" width="24.28515625" bestFit="1" customWidth="1"/>
    <col min="12" max="12" width="15.7109375" bestFit="1" customWidth="1"/>
  </cols>
  <sheetData>
    <row r="1" spans="2:12" x14ac:dyDescent="0.25">
      <c r="B1" s="6" t="s">
        <v>217</v>
      </c>
      <c r="C1" s="6" t="s">
        <v>216</v>
      </c>
      <c r="D1" s="6" t="s">
        <v>215</v>
      </c>
      <c r="E1" s="6" t="s">
        <v>214</v>
      </c>
      <c r="F1" s="6" t="s">
        <v>213</v>
      </c>
      <c r="G1" s="6" t="s">
        <v>212</v>
      </c>
      <c r="H1" s="6" t="s">
        <v>211</v>
      </c>
      <c r="I1" s="6" t="s">
        <v>210</v>
      </c>
      <c r="J1" s="6" t="s">
        <v>209</v>
      </c>
      <c r="K1" s="6" t="s">
        <v>208</v>
      </c>
      <c r="L1" s="6" t="s">
        <v>207</v>
      </c>
    </row>
    <row r="2" spans="2:12" x14ac:dyDescent="0.25">
      <c r="B2" t="s">
        <v>193</v>
      </c>
      <c r="C2" t="s">
        <v>182</v>
      </c>
      <c r="D2" t="s">
        <v>181</v>
      </c>
      <c r="E2" t="s">
        <v>192</v>
      </c>
      <c r="F2" t="s">
        <v>197</v>
      </c>
      <c r="G2" t="s">
        <v>189</v>
      </c>
      <c r="H2" t="s">
        <v>200</v>
      </c>
      <c r="I2" t="s">
        <v>176</v>
      </c>
      <c r="J2" t="s">
        <v>184</v>
      </c>
      <c r="K2" t="s">
        <v>175</v>
      </c>
      <c r="L2" t="s">
        <v>175</v>
      </c>
    </row>
    <row r="3" spans="2:12" x14ac:dyDescent="0.25">
      <c r="B3" t="s">
        <v>183</v>
      </c>
      <c r="C3" t="s">
        <v>186</v>
      </c>
      <c r="D3" t="s">
        <v>181</v>
      </c>
      <c r="E3" t="s">
        <v>201</v>
      </c>
      <c r="F3" t="s">
        <v>201</v>
      </c>
      <c r="G3" t="s">
        <v>179</v>
      </c>
      <c r="H3" t="s">
        <v>190</v>
      </c>
      <c r="I3" t="s">
        <v>177</v>
      </c>
      <c r="J3" t="s">
        <v>187</v>
      </c>
      <c r="K3" t="s">
        <v>175</v>
      </c>
      <c r="L3" t="s">
        <v>187</v>
      </c>
    </row>
    <row r="4" spans="2:12" x14ac:dyDescent="0.25">
      <c r="B4" t="s">
        <v>193</v>
      </c>
      <c r="C4" t="s">
        <v>182</v>
      </c>
      <c r="D4" t="s">
        <v>188</v>
      </c>
      <c r="E4" t="s">
        <v>179</v>
      </c>
      <c r="F4" t="s">
        <v>180</v>
      </c>
      <c r="G4" t="s">
        <v>180</v>
      </c>
      <c r="H4" t="s">
        <v>190</v>
      </c>
      <c r="I4" t="s">
        <v>176</v>
      </c>
      <c r="J4" t="s">
        <v>176</v>
      </c>
      <c r="K4" t="s">
        <v>175</v>
      </c>
      <c r="L4" t="s">
        <v>175</v>
      </c>
    </row>
    <row r="5" spans="2:12" x14ac:dyDescent="0.25">
      <c r="B5" t="s">
        <v>193</v>
      </c>
      <c r="C5" t="s">
        <v>182</v>
      </c>
      <c r="D5" t="s">
        <v>181</v>
      </c>
      <c r="E5" t="s">
        <v>180</v>
      </c>
      <c r="F5" t="s">
        <v>180</v>
      </c>
      <c r="G5" t="s">
        <v>179</v>
      </c>
      <c r="H5" t="s">
        <v>205</v>
      </c>
      <c r="I5" t="s">
        <v>176</v>
      </c>
      <c r="J5" t="s">
        <v>177</v>
      </c>
      <c r="K5" t="s">
        <v>184</v>
      </c>
      <c r="L5" t="s">
        <v>175</v>
      </c>
    </row>
    <row r="6" spans="2:12" x14ac:dyDescent="0.25">
      <c r="B6" t="s">
        <v>183</v>
      </c>
      <c r="C6" t="s">
        <v>195</v>
      </c>
      <c r="D6" t="s">
        <v>194</v>
      </c>
      <c r="E6" t="s">
        <v>189</v>
      </c>
      <c r="F6" t="s">
        <v>189</v>
      </c>
      <c r="G6" t="s">
        <v>189</v>
      </c>
      <c r="H6" t="s">
        <v>185</v>
      </c>
      <c r="I6" t="s">
        <v>187</v>
      </c>
      <c r="J6" t="s">
        <v>184</v>
      </c>
      <c r="K6" t="s">
        <v>175</v>
      </c>
      <c r="L6" t="s">
        <v>184</v>
      </c>
    </row>
    <row r="7" spans="2:12" x14ac:dyDescent="0.25">
      <c r="B7" t="s">
        <v>183</v>
      </c>
      <c r="C7" t="s">
        <v>186</v>
      </c>
      <c r="D7" t="s">
        <v>196</v>
      </c>
      <c r="E7" t="s">
        <v>180</v>
      </c>
      <c r="F7" t="s">
        <v>180</v>
      </c>
      <c r="G7" t="s">
        <v>180</v>
      </c>
      <c r="H7" t="s">
        <v>178</v>
      </c>
      <c r="I7" t="s">
        <v>187</v>
      </c>
      <c r="J7" t="s">
        <v>177</v>
      </c>
      <c r="K7" t="s">
        <v>184</v>
      </c>
      <c r="L7" t="s">
        <v>175</v>
      </c>
    </row>
    <row r="8" spans="2:12" x14ac:dyDescent="0.25">
      <c r="B8" t="s">
        <v>183</v>
      </c>
      <c r="C8" t="s">
        <v>195</v>
      </c>
      <c r="D8" t="s">
        <v>188</v>
      </c>
      <c r="E8" t="s">
        <v>201</v>
      </c>
      <c r="F8" t="s">
        <v>187</v>
      </c>
      <c r="G8" t="s">
        <v>187</v>
      </c>
      <c r="H8" t="s">
        <v>178</v>
      </c>
      <c r="I8" t="s">
        <v>175</v>
      </c>
      <c r="J8" t="s">
        <v>176</v>
      </c>
      <c r="K8" t="s">
        <v>184</v>
      </c>
      <c r="L8" t="s">
        <v>184</v>
      </c>
    </row>
    <row r="9" spans="2:12" x14ac:dyDescent="0.25">
      <c r="B9" t="s">
        <v>183</v>
      </c>
      <c r="C9" t="s">
        <v>195</v>
      </c>
      <c r="D9" t="s">
        <v>188</v>
      </c>
      <c r="E9" t="s">
        <v>187</v>
      </c>
      <c r="F9" t="s">
        <v>189</v>
      </c>
      <c r="G9" t="s">
        <v>180</v>
      </c>
      <c r="H9" t="s">
        <v>190</v>
      </c>
      <c r="I9" t="s">
        <v>177</v>
      </c>
      <c r="J9" t="s">
        <v>177</v>
      </c>
      <c r="K9" t="s">
        <v>184</v>
      </c>
      <c r="L9" t="s">
        <v>175</v>
      </c>
    </row>
    <row r="10" spans="2:12" x14ac:dyDescent="0.25">
      <c r="B10" t="s">
        <v>183</v>
      </c>
      <c r="C10" t="s">
        <v>186</v>
      </c>
      <c r="D10" t="s">
        <v>196</v>
      </c>
      <c r="E10" t="s">
        <v>191</v>
      </c>
      <c r="F10" t="s">
        <v>197</v>
      </c>
      <c r="G10" t="s">
        <v>179</v>
      </c>
      <c r="H10" t="s">
        <v>200</v>
      </c>
      <c r="I10" t="s">
        <v>177</v>
      </c>
      <c r="J10" t="s">
        <v>176</v>
      </c>
      <c r="K10" t="s">
        <v>184</v>
      </c>
      <c r="L10" t="s">
        <v>175</v>
      </c>
    </row>
    <row r="11" spans="2:12" x14ac:dyDescent="0.25">
      <c r="B11" t="s">
        <v>183</v>
      </c>
      <c r="C11" t="s">
        <v>195</v>
      </c>
      <c r="D11" t="s">
        <v>188</v>
      </c>
      <c r="E11" t="s">
        <v>180</v>
      </c>
      <c r="F11" t="s">
        <v>189</v>
      </c>
      <c r="G11" t="s">
        <v>179</v>
      </c>
      <c r="H11" t="s">
        <v>200</v>
      </c>
      <c r="I11" t="s">
        <v>176</v>
      </c>
      <c r="J11" t="s">
        <v>176</v>
      </c>
      <c r="K11" t="s">
        <v>175</v>
      </c>
      <c r="L11" t="s">
        <v>175</v>
      </c>
    </row>
    <row r="12" spans="2:12" x14ac:dyDescent="0.25">
      <c r="B12" t="s">
        <v>193</v>
      </c>
      <c r="C12" t="s">
        <v>186</v>
      </c>
      <c r="D12" t="s">
        <v>188</v>
      </c>
      <c r="E12" t="s">
        <v>180</v>
      </c>
      <c r="F12" t="s">
        <v>179</v>
      </c>
      <c r="G12" t="s">
        <v>180</v>
      </c>
      <c r="H12" t="s">
        <v>200</v>
      </c>
      <c r="I12" t="s">
        <v>176</v>
      </c>
      <c r="J12" t="s">
        <v>177</v>
      </c>
      <c r="K12" t="s">
        <v>175</v>
      </c>
      <c r="L12" t="s">
        <v>184</v>
      </c>
    </row>
    <row r="13" spans="2:12" x14ac:dyDescent="0.25">
      <c r="B13" t="s">
        <v>183</v>
      </c>
      <c r="C13" t="s">
        <v>182</v>
      </c>
      <c r="D13" t="s">
        <v>188</v>
      </c>
      <c r="E13" t="s">
        <v>179</v>
      </c>
      <c r="F13" t="s">
        <v>179</v>
      </c>
      <c r="G13" t="s">
        <v>201</v>
      </c>
      <c r="H13" t="s">
        <v>200</v>
      </c>
      <c r="I13" t="s">
        <v>176</v>
      </c>
      <c r="J13" t="s">
        <v>184</v>
      </c>
      <c r="K13" t="s">
        <v>177</v>
      </c>
      <c r="L13" t="s">
        <v>175</v>
      </c>
    </row>
    <row r="14" spans="2:12" x14ac:dyDescent="0.25">
      <c r="B14" t="s">
        <v>193</v>
      </c>
      <c r="C14" t="s">
        <v>195</v>
      </c>
      <c r="D14" t="s">
        <v>194</v>
      </c>
      <c r="E14" t="s">
        <v>189</v>
      </c>
      <c r="F14" t="s">
        <v>189</v>
      </c>
      <c r="G14" t="s">
        <v>187</v>
      </c>
      <c r="H14" t="s">
        <v>185</v>
      </c>
      <c r="I14" t="s">
        <v>175</v>
      </c>
      <c r="J14" t="s">
        <v>175</v>
      </c>
      <c r="K14" t="s">
        <v>184</v>
      </c>
      <c r="L14" t="s">
        <v>175</v>
      </c>
    </row>
    <row r="15" spans="2:12" x14ac:dyDescent="0.25">
      <c r="B15" t="s">
        <v>193</v>
      </c>
      <c r="C15" t="s">
        <v>182</v>
      </c>
      <c r="D15" t="s">
        <v>181</v>
      </c>
      <c r="E15" t="s">
        <v>187</v>
      </c>
      <c r="F15" t="s">
        <v>187</v>
      </c>
      <c r="G15" t="s">
        <v>187</v>
      </c>
      <c r="H15" t="s">
        <v>178</v>
      </c>
      <c r="I15" t="s">
        <v>187</v>
      </c>
      <c r="J15" t="s">
        <v>187</v>
      </c>
      <c r="K15" t="s">
        <v>187</v>
      </c>
      <c r="L15" t="s">
        <v>187</v>
      </c>
    </row>
    <row r="16" spans="2:12" x14ac:dyDescent="0.25">
      <c r="B16" t="s">
        <v>183</v>
      </c>
      <c r="C16" t="s">
        <v>195</v>
      </c>
      <c r="D16" t="s">
        <v>196</v>
      </c>
      <c r="E16" t="s">
        <v>180</v>
      </c>
      <c r="F16" t="s">
        <v>198</v>
      </c>
      <c r="G16" t="s">
        <v>179</v>
      </c>
      <c r="H16" t="s">
        <v>200</v>
      </c>
      <c r="I16" t="s">
        <v>184</v>
      </c>
      <c r="J16" t="s">
        <v>177</v>
      </c>
      <c r="K16" t="s">
        <v>175</v>
      </c>
      <c r="L16" t="s">
        <v>175</v>
      </c>
    </row>
    <row r="17" spans="2:12" x14ac:dyDescent="0.25">
      <c r="B17" t="s">
        <v>183</v>
      </c>
      <c r="C17" t="s">
        <v>195</v>
      </c>
      <c r="D17" t="s">
        <v>188</v>
      </c>
      <c r="E17" t="s">
        <v>180</v>
      </c>
      <c r="F17" t="s">
        <v>187</v>
      </c>
      <c r="G17" t="s">
        <v>180</v>
      </c>
      <c r="H17" t="s">
        <v>178</v>
      </c>
      <c r="I17" t="s">
        <v>187</v>
      </c>
      <c r="J17" t="s">
        <v>177</v>
      </c>
      <c r="K17" t="s">
        <v>187</v>
      </c>
      <c r="L17" t="s">
        <v>184</v>
      </c>
    </row>
    <row r="18" spans="2:12" x14ac:dyDescent="0.25">
      <c r="B18" t="s">
        <v>183</v>
      </c>
      <c r="C18" t="s">
        <v>182</v>
      </c>
      <c r="D18" t="s">
        <v>181</v>
      </c>
      <c r="E18" t="s">
        <v>201</v>
      </c>
      <c r="F18" t="s">
        <v>189</v>
      </c>
      <c r="G18" t="s">
        <v>179</v>
      </c>
      <c r="H18" t="s">
        <v>178</v>
      </c>
      <c r="I18" t="s">
        <v>177</v>
      </c>
      <c r="J18" t="s">
        <v>177</v>
      </c>
      <c r="K18" t="s">
        <v>187</v>
      </c>
      <c r="L18" t="s">
        <v>176</v>
      </c>
    </row>
    <row r="19" spans="2:12" x14ac:dyDescent="0.25">
      <c r="B19" t="s">
        <v>183</v>
      </c>
      <c r="C19" t="s">
        <v>182</v>
      </c>
      <c r="D19" t="s">
        <v>181</v>
      </c>
      <c r="E19" t="s">
        <v>179</v>
      </c>
      <c r="F19" t="s">
        <v>189</v>
      </c>
      <c r="G19" t="s">
        <v>179</v>
      </c>
      <c r="H19" t="s">
        <v>185</v>
      </c>
      <c r="I19" t="s">
        <v>177</v>
      </c>
      <c r="J19" t="s">
        <v>176</v>
      </c>
      <c r="K19" t="s">
        <v>175</v>
      </c>
      <c r="L19" t="s">
        <v>184</v>
      </c>
    </row>
    <row r="20" spans="2:12" x14ac:dyDescent="0.25">
      <c r="B20" t="s">
        <v>183</v>
      </c>
      <c r="C20" t="s">
        <v>186</v>
      </c>
      <c r="D20" t="s">
        <v>196</v>
      </c>
      <c r="E20" t="s">
        <v>187</v>
      </c>
      <c r="F20" t="s">
        <v>180</v>
      </c>
      <c r="G20" t="s">
        <v>180</v>
      </c>
      <c r="H20" t="s">
        <v>205</v>
      </c>
      <c r="I20" t="s">
        <v>187</v>
      </c>
      <c r="J20" t="s">
        <v>176</v>
      </c>
      <c r="K20" t="s">
        <v>187</v>
      </c>
      <c r="L20" t="s">
        <v>175</v>
      </c>
    </row>
    <row r="21" spans="2:12" x14ac:dyDescent="0.25">
      <c r="B21" t="s">
        <v>193</v>
      </c>
      <c r="C21" t="s">
        <v>182</v>
      </c>
      <c r="D21" t="s">
        <v>188</v>
      </c>
      <c r="E21" t="s">
        <v>180</v>
      </c>
      <c r="F21" t="s">
        <v>202</v>
      </c>
      <c r="G21" t="s">
        <v>180</v>
      </c>
      <c r="H21" t="s">
        <v>185</v>
      </c>
      <c r="I21" t="s">
        <v>176</v>
      </c>
      <c r="J21" t="s">
        <v>177</v>
      </c>
      <c r="K21" t="s">
        <v>175</v>
      </c>
      <c r="L21" t="s">
        <v>175</v>
      </c>
    </row>
    <row r="22" spans="2:12" x14ac:dyDescent="0.25">
      <c r="B22" t="s">
        <v>183</v>
      </c>
      <c r="C22" t="s">
        <v>195</v>
      </c>
      <c r="D22" t="s">
        <v>181</v>
      </c>
      <c r="E22" t="s">
        <v>179</v>
      </c>
      <c r="F22" t="s">
        <v>187</v>
      </c>
      <c r="G22" t="s">
        <v>187</v>
      </c>
      <c r="H22" t="s">
        <v>185</v>
      </c>
      <c r="I22" t="s">
        <v>187</v>
      </c>
      <c r="J22" t="s">
        <v>187</v>
      </c>
      <c r="K22" t="s">
        <v>187</v>
      </c>
      <c r="L22" t="s">
        <v>177</v>
      </c>
    </row>
    <row r="23" spans="2:12" x14ac:dyDescent="0.25">
      <c r="B23" t="s">
        <v>183</v>
      </c>
      <c r="C23" t="s">
        <v>195</v>
      </c>
      <c r="D23" t="s">
        <v>194</v>
      </c>
      <c r="E23" t="s">
        <v>189</v>
      </c>
      <c r="F23" t="s">
        <v>189</v>
      </c>
      <c r="G23" t="s">
        <v>189</v>
      </c>
      <c r="H23" t="s">
        <v>204</v>
      </c>
      <c r="I23" t="s">
        <v>187</v>
      </c>
      <c r="J23" t="s">
        <v>184</v>
      </c>
      <c r="K23" t="s">
        <v>175</v>
      </c>
      <c r="L23" t="s">
        <v>184</v>
      </c>
    </row>
    <row r="24" spans="2:12" x14ac:dyDescent="0.25">
      <c r="B24" t="s">
        <v>183</v>
      </c>
      <c r="C24" t="s">
        <v>182</v>
      </c>
      <c r="D24" t="s">
        <v>188</v>
      </c>
      <c r="E24" t="s">
        <v>199</v>
      </c>
      <c r="F24" t="s">
        <v>199</v>
      </c>
      <c r="G24" t="s">
        <v>199</v>
      </c>
      <c r="H24" t="s">
        <v>178</v>
      </c>
      <c r="I24" t="s">
        <v>177</v>
      </c>
      <c r="J24" t="s">
        <v>187</v>
      </c>
      <c r="K24" t="s">
        <v>175</v>
      </c>
      <c r="L24" t="s">
        <v>184</v>
      </c>
    </row>
    <row r="25" spans="2:12" x14ac:dyDescent="0.25">
      <c r="B25" t="s">
        <v>183</v>
      </c>
      <c r="C25" t="s">
        <v>195</v>
      </c>
      <c r="D25" t="s">
        <v>194</v>
      </c>
      <c r="E25" t="s">
        <v>191</v>
      </c>
      <c r="F25" t="s">
        <v>189</v>
      </c>
      <c r="G25" t="s">
        <v>187</v>
      </c>
      <c r="H25" t="s">
        <v>190</v>
      </c>
      <c r="I25" t="s">
        <v>184</v>
      </c>
      <c r="J25" t="s">
        <v>177</v>
      </c>
      <c r="K25" t="s">
        <v>184</v>
      </c>
      <c r="L25" t="s">
        <v>184</v>
      </c>
    </row>
    <row r="26" spans="2:12" x14ac:dyDescent="0.25">
      <c r="B26" t="s">
        <v>183</v>
      </c>
      <c r="C26" t="s">
        <v>186</v>
      </c>
      <c r="D26" t="s">
        <v>188</v>
      </c>
      <c r="E26" t="s">
        <v>192</v>
      </c>
      <c r="F26" t="s">
        <v>192</v>
      </c>
      <c r="G26" t="s">
        <v>192</v>
      </c>
      <c r="H26" t="s">
        <v>204</v>
      </c>
      <c r="I26" t="s">
        <v>176</v>
      </c>
      <c r="J26" t="s">
        <v>184</v>
      </c>
      <c r="K26" t="s">
        <v>187</v>
      </c>
      <c r="L26" t="s">
        <v>175</v>
      </c>
    </row>
    <row r="27" spans="2:12" x14ac:dyDescent="0.25">
      <c r="B27" t="s">
        <v>193</v>
      </c>
      <c r="C27" t="s">
        <v>182</v>
      </c>
      <c r="D27" t="s">
        <v>188</v>
      </c>
      <c r="E27" t="s">
        <v>179</v>
      </c>
      <c r="F27" t="s">
        <v>197</v>
      </c>
      <c r="G27" t="s">
        <v>187</v>
      </c>
      <c r="H27" t="s">
        <v>185</v>
      </c>
      <c r="I27" t="s">
        <v>177</v>
      </c>
      <c r="J27" t="s">
        <v>184</v>
      </c>
      <c r="K27" t="s">
        <v>184</v>
      </c>
      <c r="L27" t="s">
        <v>187</v>
      </c>
    </row>
    <row r="28" spans="2:12" x14ac:dyDescent="0.25">
      <c r="B28" t="s">
        <v>183</v>
      </c>
      <c r="C28" t="s">
        <v>195</v>
      </c>
      <c r="D28" t="s">
        <v>194</v>
      </c>
      <c r="E28" t="s">
        <v>180</v>
      </c>
      <c r="F28" t="s">
        <v>189</v>
      </c>
      <c r="G28" t="s">
        <v>187</v>
      </c>
      <c r="H28" t="s">
        <v>185</v>
      </c>
      <c r="I28" t="s">
        <v>184</v>
      </c>
      <c r="J28" t="s">
        <v>177</v>
      </c>
      <c r="K28" t="s">
        <v>184</v>
      </c>
      <c r="L28" t="s">
        <v>175</v>
      </c>
    </row>
    <row r="29" spans="2:12" x14ac:dyDescent="0.25">
      <c r="B29" t="s">
        <v>193</v>
      </c>
      <c r="C29" t="s">
        <v>186</v>
      </c>
      <c r="D29" t="s">
        <v>181</v>
      </c>
      <c r="E29" t="s">
        <v>179</v>
      </c>
      <c r="F29" t="s">
        <v>191</v>
      </c>
      <c r="G29" t="s">
        <v>191</v>
      </c>
      <c r="H29" t="s">
        <v>185</v>
      </c>
      <c r="I29" t="s">
        <v>176</v>
      </c>
      <c r="J29" t="s">
        <v>177</v>
      </c>
      <c r="K29" t="s">
        <v>175</v>
      </c>
      <c r="L29" t="s">
        <v>175</v>
      </c>
    </row>
    <row r="30" spans="2:12" x14ac:dyDescent="0.25">
      <c r="B30" t="s">
        <v>183</v>
      </c>
      <c r="C30" t="s">
        <v>186</v>
      </c>
      <c r="D30" t="s">
        <v>181</v>
      </c>
      <c r="E30" t="s">
        <v>180</v>
      </c>
      <c r="F30" t="s">
        <v>180</v>
      </c>
      <c r="G30" t="s">
        <v>180</v>
      </c>
      <c r="H30" t="s">
        <v>200</v>
      </c>
      <c r="I30" t="s">
        <v>176</v>
      </c>
      <c r="J30" t="s">
        <v>176</v>
      </c>
      <c r="K30" t="s">
        <v>175</v>
      </c>
      <c r="L30" t="s">
        <v>175</v>
      </c>
    </row>
    <row r="31" spans="2:12" x14ac:dyDescent="0.25">
      <c r="B31" t="s">
        <v>183</v>
      </c>
      <c r="C31" t="s">
        <v>195</v>
      </c>
      <c r="D31" t="s">
        <v>188</v>
      </c>
      <c r="E31" t="s">
        <v>179</v>
      </c>
      <c r="F31" t="s">
        <v>189</v>
      </c>
      <c r="G31" t="s">
        <v>179</v>
      </c>
      <c r="H31" t="s">
        <v>185</v>
      </c>
      <c r="I31" t="s">
        <v>176</v>
      </c>
      <c r="J31" t="s">
        <v>176</v>
      </c>
      <c r="K31" t="s">
        <v>175</v>
      </c>
      <c r="L31" t="s">
        <v>175</v>
      </c>
    </row>
    <row r="32" spans="2:12" x14ac:dyDescent="0.25">
      <c r="B32" t="s">
        <v>183</v>
      </c>
      <c r="C32" t="s">
        <v>195</v>
      </c>
      <c r="D32" t="s">
        <v>188</v>
      </c>
      <c r="E32" t="s">
        <v>180</v>
      </c>
      <c r="F32" t="s">
        <v>187</v>
      </c>
      <c r="G32" t="s">
        <v>180</v>
      </c>
      <c r="H32" t="s">
        <v>205</v>
      </c>
      <c r="I32" t="s">
        <v>177</v>
      </c>
      <c r="J32" t="s">
        <v>177</v>
      </c>
      <c r="K32" t="s">
        <v>175</v>
      </c>
      <c r="L32" t="s">
        <v>175</v>
      </c>
    </row>
    <row r="33" spans="2:12" x14ac:dyDescent="0.25">
      <c r="B33" t="s">
        <v>183</v>
      </c>
      <c r="C33" t="s">
        <v>195</v>
      </c>
      <c r="D33" t="s">
        <v>188</v>
      </c>
      <c r="E33" t="s">
        <v>180</v>
      </c>
      <c r="F33" t="s">
        <v>180</v>
      </c>
      <c r="G33" t="s">
        <v>180</v>
      </c>
      <c r="H33" t="s">
        <v>178</v>
      </c>
      <c r="I33" t="s">
        <v>177</v>
      </c>
      <c r="J33" t="s">
        <v>176</v>
      </c>
      <c r="K33" t="s">
        <v>187</v>
      </c>
      <c r="L33" t="s">
        <v>175</v>
      </c>
    </row>
    <row r="34" spans="2:12" x14ac:dyDescent="0.25">
      <c r="B34" t="s">
        <v>183</v>
      </c>
      <c r="C34" t="s">
        <v>182</v>
      </c>
      <c r="D34" t="s">
        <v>181</v>
      </c>
      <c r="E34" t="s">
        <v>191</v>
      </c>
      <c r="F34" t="s">
        <v>191</v>
      </c>
      <c r="G34" t="s">
        <v>191</v>
      </c>
      <c r="H34" t="s">
        <v>185</v>
      </c>
      <c r="I34" t="s">
        <v>176</v>
      </c>
      <c r="J34" t="s">
        <v>184</v>
      </c>
      <c r="K34" t="s">
        <v>175</v>
      </c>
      <c r="L34" t="s">
        <v>175</v>
      </c>
    </row>
    <row r="35" spans="2:12" x14ac:dyDescent="0.25">
      <c r="B35" t="s">
        <v>183</v>
      </c>
      <c r="C35" t="s">
        <v>195</v>
      </c>
      <c r="D35" t="s">
        <v>194</v>
      </c>
      <c r="E35" t="s">
        <v>180</v>
      </c>
      <c r="F35" t="s">
        <v>180</v>
      </c>
      <c r="G35" t="s">
        <v>191</v>
      </c>
      <c r="H35" t="s">
        <v>185</v>
      </c>
      <c r="I35" t="s">
        <v>176</v>
      </c>
      <c r="J35" t="s">
        <v>187</v>
      </c>
      <c r="K35" t="s">
        <v>175</v>
      </c>
      <c r="L35" t="s">
        <v>187</v>
      </c>
    </row>
    <row r="36" spans="2:12" x14ac:dyDescent="0.25">
      <c r="B36" t="s">
        <v>193</v>
      </c>
      <c r="C36" t="s">
        <v>182</v>
      </c>
      <c r="D36" t="s">
        <v>181</v>
      </c>
      <c r="E36" t="s">
        <v>191</v>
      </c>
      <c r="F36" t="s">
        <v>191</v>
      </c>
      <c r="G36" t="s">
        <v>180</v>
      </c>
      <c r="H36" t="s">
        <v>205</v>
      </c>
      <c r="I36" t="s">
        <v>176</v>
      </c>
      <c r="J36" t="s">
        <v>184</v>
      </c>
      <c r="K36" t="s">
        <v>175</v>
      </c>
      <c r="L36" t="s">
        <v>175</v>
      </c>
    </row>
    <row r="37" spans="2:12" x14ac:dyDescent="0.25">
      <c r="B37" t="s">
        <v>193</v>
      </c>
      <c r="C37" t="s">
        <v>182</v>
      </c>
      <c r="D37" t="s">
        <v>181</v>
      </c>
      <c r="E37" t="s">
        <v>189</v>
      </c>
      <c r="F37" t="s">
        <v>189</v>
      </c>
      <c r="G37" t="s">
        <v>189</v>
      </c>
      <c r="H37" t="s">
        <v>178</v>
      </c>
      <c r="I37" t="s">
        <v>187</v>
      </c>
      <c r="J37" t="s">
        <v>177</v>
      </c>
      <c r="K37" t="s">
        <v>187</v>
      </c>
      <c r="L37" t="s">
        <v>184</v>
      </c>
    </row>
    <row r="38" spans="2:12" x14ac:dyDescent="0.25">
      <c r="B38" t="s">
        <v>183</v>
      </c>
      <c r="C38" t="s">
        <v>182</v>
      </c>
      <c r="D38" t="s">
        <v>181</v>
      </c>
      <c r="E38" t="s">
        <v>192</v>
      </c>
      <c r="F38" t="s">
        <v>189</v>
      </c>
      <c r="G38" t="s">
        <v>189</v>
      </c>
      <c r="H38" t="s">
        <v>178</v>
      </c>
      <c r="I38" t="s">
        <v>177</v>
      </c>
      <c r="J38" t="s">
        <v>187</v>
      </c>
      <c r="K38" t="s">
        <v>175</v>
      </c>
      <c r="L38" t="s">
        <v>184</v>
      </c>
    </row>
    <row r="39" spans="2:12" x14ac:dyDescent="0.25">
      <c r="B39" t="s">
        <v>183</v>
      </c>
      <c r="C39" t="s">
        <v>195</v>
      </c>
      <c r="D39" t="s">
        <v>194</v>
      </c>
      <c r="E39" t="s">
        <v>191</v>
      </c>
      <c r="F39" t="s">
        <v>179</v>
      </c>
      <c r="G39" t="s">
        <v>180</v>
      </c>
      <c r="H39" t="s">
        <v>185</v>
      </c>
      <c r="I39" t="s">
        <v>187</v>
      </c>
      <c r="J39" t="s">
        <v>177</v>
      </c>
      <c r="K39" t="s">
        <v>175</v>
      </c>
      <c r="L39" t="s">
        <v>184</v>
      </c>
    </row>
    <row r="40" spans="2:12" x14ac:dyDescent="0.25">
      <c r="B40" t="s">
        <v>183</v>
      </c>
      <c r="C40" t="s">
        <v>195</v>
      </c>
      <c r="D40" t="s">
        <v>188</v>
      </c>
      <c r="E40" t="s">
        <v>191</v>
      </c>
      <c r="F40" t="s">
        <v>179</v>
      </c>
      <c r="G40" t="s">
        <v>198</v>
      </c>
      <c r="H40" t="s">
        <v>185</v>
      </c>
      <c r="I40" t="s">
        <v>177</v>
      </c>
      <c r="J40" t="s">
        <v>176</v>
      </c>
      <c r="K40" t="s">
        <v>175</v>
      </c>
      <c r="L40" t="s">
        <v>177</v>
      </c>
    </row>
    <row r="41" spans="2:12" x14ac:dyDescent="0.25">
      <c r="B41" t="s">
        <v>193</v>
      </c>
      <c r="C41" t="s">
        <v>186</v>
      </c>
      <c r="D41" t="s">
        <v>181</v>
      </c>
      <c r="E41" t="s">
        <v>180</v>
      </c>
      <c r="F41" t="s">
        <v>180</v>
      </c>
      <c r="G41" t="s">
        <v>191</v>
      </c>
      <c r="H41" t="s">
        <v>185</v>
      </c>
      <c r="I41" t="s">
        <v>177</v>
      </c>
      <c r="J41" t="s">
        <v>176</v>
      </c>
      <c r="K41" t="s">
        <v>184</v>
      </c>
      <c r="L41" t="s">
        <v>175</v>
      </c>
    </row>
    <row r="42" spans="2:12" x14ac:dyDescent="0.25">
      <c r="B42" t="s">
        <v>183</v>
      </c>
      <c r="C42" t="s">
        <v>182</v>
      </c>
      <c r="D42" t="s">
        <v>196</v>
      </c>
      <c r="E42" t="s">
        <v>179</v>
      </c>
      <c r="F42" t="s">
        <v>179</v>
      </c>
      <c r="G42" t="s">
        <v>179</v>
      </c>
      <c r="H42" t="s">
        <v>205</v>
      </c>
      <c r="I42" t="s">
        <v>176</v>
      </c>
      <c r="J42" t="s">
        <v>184</v>
      </c>
      <c r="K42" t="s">
        <v>175</v>
      </c>
      <c r="L42" t="s">
        <v>175</v>
      </c>
    </row>
    <row r="43" spans="2:12" x14ac:dyDescent="0.25">
      <c r="B43" t="s">
        <v>183</v>
      </c>
      <c r="C43" t="s">
        <v>182</v>
      </c>
      <c r="D43" t="s">
        <v>188</v>
      </c>
      <c r="E43" t="s">
        <v>189</v>
      </c>
      <c r="F43" t="s">
        <v>189</v>
      </c>
      <c r="G43" t="s">
        <v>189</v>
      </c>
      <c r="H43" t="s">
        <v>204</v>
      </c>
      <c r="I43" t="s">
        <v>177</v>
      </c>
      <c r="J43" t="s">
        <v>184</v>
      </c>
      <c r="K43" t="s">
        <v>187</v>
      </c>
      <c r="L43" t="s">
        <v>177</v>
      </c>
    </row>
    <row r="44" spans="2:12" x14ac:dyDescent="0.25">
      <c r="B44" t="s">
        <v>193</v>
      </c>
      <c r="C44" t="s">
        <v>182</v>
      </c>
      <c r="D44" t="s">
        <v>188</v>
      </c>
      <c r="E44" t="s">
        <v>180</v>
      </c>
      <c r="F44" t="s">
        <v>202</v>
      </c>
      <c r="G44" t="s">
        <v>202</v>
      </c>
      <c r="H44" t="s">
        <v>205</v>
      </c>
      <c r="I44" t="s">
        <v>184</v>
      </c>
      <c r="J44" t="s">
        <v>176</v>
      </c>
      <c r="K44" t="s">
        <v>175</v>
      </c>
      <c r="L44" t="s">
        <v>175</v>
      </c>
    </row>
    <row r="45" spans="2:12" x14ac:dyDescent="0.25">
      <c r="B45" t="s">
        <v>193</v>
      </c>
      <c r="C45" t="s">
        <v>182</v>
      </c>
      <c r="D45" t="s">
        <v>181</v>
      </c>
      <c r="E45" t="s">
        <v>189</v>
      </c>
      <c r="F45" t="s">
        <v>189</v>
      </c>
      <c r="G45" t="s">
        <v>189</v>
      </c>
      <c r="H45" t="s">
        <v>190</v>
      </c>
      <c r="I45" t="s">
        <v>177</v>
      </c>
      <c r="J45" t="s">
        <v>177</v>
      </c>
      <c r="K45" t="s">
        <v>177</v>
      </c>
      <c r="L45" t="s">
        <v>187</v>
      </c>
    </row>
    <row r="46" spans="2:12" x14ac:dyDescent="0.25">
      <c r="B46" t="s">
        <v>193</v>
      </c>
      <c r="C46" t="s">
        <v>182</v>
      </c>
      <c r="D46" t="s">
        <v>181</v>
      </c>
      <c r="E46" t="s">
        <v>197</v>
      </c>
      <c r="F46" t="s">
        <v>180</v>
      </c>
      <c r="G46" t="s">
        <v>179</v>
      </c>
      <c r="H46" t="s">
        <v>190</v>
      </c>
      <c r="I46" t="s">
        <v>175</v>
      </c>
      <c r="J46" t="s">
        <v>175</v>
      </c>
      <c r="K46" t="s">
        <v>176</v>
      </c>
      <c r="L46" t="s">
        <v>177</v>
      </c>
    </row>
    <row r="47" spans="2:12" x14ac:dyDescent="0.25">
      <c r="B47" t="s">
        <v>183</v>
      </c>
      <c r="C47" t="s">
        <v>198</v>
      </c>
      <c r="D47" t="s">
        <v>181</v>
      </c>
      <c r="E47" t="s">
        <v>179</v>
      </c>
      <c r="F47" t="s">
        <v>179</v>
      </c>
      <c r="G47" t="s">
        <v>180</v>
      </c>
      <c r="H47" t="s">
        <v>185</v>
      </c>
      <c r="I47" t="s">
        <v>176</v>
      </c>
      <c r="J47" t="s">
        <v>184</v>
      </c>
      <c r="K47" t="s">
        <v>184</v>
      </c>
      <c r="L47" t="s">
        <v>184</v>
      </c>
    </row>
    <row r="48" spans="2:12" x14ac:dyDescent="0.25">
      <c r="B48" t="s">
        <v>183</v>
      </c>
      <c r="C48" t="s">
        <v>182</v>
      </c>
      <c r="D48" t="s">
        <v>188</v>
      </c>
      <c r="E48" t="s">
        <v>191</v>
      </c>
      <c r="F48" t="s">
        <v>180</v>
      </c>
      <c r="G48" t="s">
        <v>180</v>
      </c>
      <c r="H48" t="s">
        <v>185</v>
      </c>
      <c r="I48" t="s">
        <v>177</v>
      </c>
      <c r="J48" t="s">
        <v>176</v>
      </c>
      <c r="K48" t="s">
        <v>187</v>
      </c>
      <c r="L48" t="s">
        <v>184</v>
      </c>
    </row>
    <row r="49" spans="2:12" x14ac:dyDescent="0.25">
      <c r="B49" t="s">
        <v>193</v>
      </c>
      <c r="C49" t="s">
        <v>182</v>
      </c>
      <c r="D49" t="s">
        <v>188</v>
      </c>
      <c r="E49" t="s">
        <v>180</v>
      </c>
      <c r="F49" t="s">
        <v>199</v>
      </c>
      <c r="G49" t="s">
        <v>199</v>
      </c>
      <c r="H49" t="s">
        <v>178</v>
      </c>
      <c r="I49" t="s">
        <v>187</v>
      </c>
      <c r="J49" t="s">
        <v>176</v>
      </c>
      <c r="K49" t="s">
        <v>187</v>
      </c>
      <c r="L49" t="s">
        <v>175</v>
      </c>
    </row>
    <row r="50" spans="2:12" x14ac:dyDescent="0.25">
      <c r="B50" t="s">
        <v>183</v>
      </c>
      <c r="C50" t="s">
        <v>182</v>
      </c>
      <c r="D50" t="s">
        <v>181</v>
      </c>
      <c r="E50" t="s">
        <v>179</v>
      </c>
      <c r="F50" t="s">
        <v>179</v>
      </c>
      <c r="G50" t="s">
        <v>179</v>
      </c>
      <c r="H50" t="s">
        <v>178</v>
      </c>
      <c r="I50" t="s">
        <v>184</v>
      </c>
      <c r="J50" t="s">
        <v>184</v>
      </c>
      <c r="K50" t="s">
        <v>176</v>
      </c>
      <c r="L50" t="s">
        <v>184</v>
      </c>
    </row>
    <row r="51" spans="2:12" x14ac:dyDescent="0.25">
      <c r="B51" t="s">
        <v>193</v>
      </c>
      <c r="C51" t="s">
        <v>182</v>
      </c>
      <c r="D51" t="s">
        <v>181</v>
      </c>
      <c r="E51" t="s">
        <v>187</v>
      </c>
      <c r="F51" t="s">
        <v>189</v>
      </c>
      <c r="G51" t="s">
        <v>189</v>
      </c>
      <c r="H51" t="s">
        <v>185</v>
      </c>
      <c r="I51" t="s">
        <v>187</v>
      </c>
      <c r="J51" t="s">
        <v>187</v>
      </c>
      <c r="K51" t="s">
        <v>187</v>
      </c>
      <c r="L51" t="s">
        <v>187</v>
      </c>
    </row>
    <row r="52" spans="2:12" x14ac:dyDescent="0.25">
      <c r="B52" t="s">
        <v>183</v>
      </c>
      <c r="C52" t="s">
        <v>195</v>
      </c>
      <c r="D52" t="s">
        <v>194</v>
      </c>
      <c r="E52" t="s">
        <v>192</v>
      </c>
      <c r="F52" t="s">
        <v>197</v>
      </c>
      <c r="G52" t="s">
        <v>191</v>
      </c>
      <c r="H52" t="s">
        <v>178</v>
      </c>
      <c r="I52" t="s">
        <v>177</v>
      </c>
      <c r="J52" t="s">
        <v>184</v>
      </c>
      <c r="K52" t="s">
        <v>177</v>
      </c>
      <c r="L52" t="s">
        <v>175</v>
      </c>
    </row>
    <row r="53" spans="2:12" x14ac:dyDescent="0.25">
      <c r="B53" t="s">
        <v>183</v>
      </c>
      <c r="C53" t="s">
        <v>195</v>
      </c>
      <c r="D53" t="s">
        <v>194</v>
      </c>
      <c r="E53" t="s">
        <v>189</v>
      </c>
      <c r="F53" t="s">
        <v>189</v>
      </c>
      <c r="G53" t="s">
        <v>189</v>
      </c>
      <c r="H53" t="s">
        <v>185</v>
      </c>
      <c r="I53" t="s">
        <v>177</v>
      </c>
      <c r="J53" t="s">
        <v>175</v>
      </c>
      <c r="K53" t="s">
        <v>184</v>
      </c>
      <c r="L53" t="s">
        <v>187</v>
      </c>
    </row>
    <row r="54" spans="2:12" x14ac:dyDescent="0.25">
      <c r="B54" t="s">
        <v>193</v>
      </c>
      <c r="C54" t="s">
        <v>186</v>
      </c>
      <c r="D54" t="s">
        <v>196</v>
      </c>
      <c r="E54" t="s">
        <v>202</v>
      </c>
      <c r="F54" t="s">
        <v>202</v>
      </c>
      <c r="G54" t="s">
        <v>202</v>
      </c>
      <c r="H54" t="s">
        <v>178</v>
      </c>
      <c r="I54" t="s">
        <v>176</v>
      </c>
      <c r="J54" t="s">
        <v>176</v>
      </c>
      <c r="K54" t="s">
        <v>175</v>
      </c>
      <c r="L54" t="s">
        <v>175</v>
      </c>
    </row>
    <row r="55" spans="2:12" x14ac:dyDescent="0.25">
      <c r="B55" t="s">
        <v>193</v>
      </c>
      <c r="C55" t="s">
        <v>182</v>
      </c>
      <c r="D55" t="s">
        <v>188</v>
      </c>
      <c r="E55" t="s">
        <v>180</v>
      </c>
      <c r="F55" t="s">
        <v>179</v>
      </c>
      <c r="G55" t="s">
        <v>179</v>
      </c>
      <c r="H55" t="s">
        <v>190</v>
      </c>
      <c r="I55" t="s">
        <v>176</v>
      </c>
      <c r="J55" t="s">
        <v>177</v>
      </c>
      <c r="K55" t="s">
        <v>175</v>
      </c>
      <c r="L55" t="s">
        <v>175</v>
      </c>
    </row>
    <row r="56" spans="2:12" x14ac:dyDescent="0.25">
      <c r="B56" t="s">
        <v>183</v>
      </c>
      <c r="C56" t="s">
        <v>195</v>
      </c>
      <c r="D56" t="s">
        <v>188</v>
      </c>
      <c r="E56" t="s">
        <v>179</v>
      </c>
      <c r="F56" t="s">
        <v>199</v>
      </c>
      <c r="G56" t="s">
        <v>199</v>
      </c>
      <c r="H56" t="s">
        <v>185</v>
      </c>
      <c r="I56" t="s">
        <v>177</v>
      </c>
      <c r="J56" t="s">
        <v>177</v>
      </c>
      <c r="K56" t="s">
        <v>184</v>
      </c>
      <c r="L56" t="s">
        <v>184</v>
      </c>
    </row>
    <row r="57" spans="2:12" x14ac:dyDescent="0.25">
      <c r="B57" t="s">
        <v>183</v>
      </c>
      <c r="C57" t="s">
        <v>195</v>
      </c>
      <c r="D57" t="s">
        <v>188</v>
      </c>
      <c r="E57" t="s">
        <v>179</v>
      </c>
      <c r="F57" t="s">
        <v>179</v>
      </c>
      <c r="G57" t="s">
        <v>179</v>
      </c>
      <c r="H57" t="s">
        <v>185</v>
      </c>
      <c r="I57" t="s">
        <v>176</v>
      </c>
      <c r="J57" t="s">
        <v>177</v>
      </c>
      <c r="K57" t="s">
        <v>187</v>
      </c>
      <c r="L57" t="s">
        <v>175</v>
      </c>
    </row>
    <row r="58" spans="2:12" x14ac:dyDescent="0.25">
      <c r="B58" t="s">
        <v>183</v>
      </c>
      <c r="C58" t="s">
        <v>195</v>
      </c>
      <c r="D58" t="s">
        <v>181</v>
      </c>
      <c r="E58" t="s">
        <v>180</v>
      </c>
      <c r="F58" t="s">
        <v>189</v>
      </c>
      <c r="G58" t="s">
        <v>187</v>
      </c>
      <c r="H58" t="s">
        <v>185</v>
      </c>
      <c r="I58" t="s">
        <v>176</v>
      </c>
      <c r="J58" t="s">
        <v>176</v>
      </c>
      <c r="K58" t="s">
        <v>187</v>
      </c>
      <c r="L58" t="s">
        <v>184</v>
      </c>
    </row>
    <row r="59" spans="2:12" x14ac:dyDescent="0.25">
      <c r="B59" t="s">
        <v>183</v>
      </c>
      <c r="C59" t="s">
        <v>186</v>
      </c>
      <c r="D59" t="s">
        <v>188</v>
      </c>
      <c r="E59" t="s">
        <v>179</v>
      </c>
      <c r="F59" t="s">
        <v>191</v>
      </c>
      <c r="G59" t="s">
        <v>179</v>
      </c>
      <c r="H59" t="s">
        <v>204</v>
      </c>
      <c r="I59" t="s">
        <v>184</v>
      </c>
      <c r="J59" t="s">
        <v>176</v>
      </c>
      <c r="K59" t="s">
        <v>175</v>
      </c>
      <c r="L59" t="s">
        <v>175</v>
      </c>
    </row>
    <row r="60" spans="2:12" x14ac:dyDescent="0.25">
      <c r="B60" t="s">
        <v>183</v>
      </c>
      <c r="C60" t="s">
        <v>182</v>
      </c>
      <c r="D60" t="s">
        <v>188</v>
      </c>
      <c r="E60" t="s">
        <v>179</v>
      </c>
      <c r="F60" t="s">
        <v>187</v>
      </c>
      <c r="G60" t="s">
        <v>179</v>
      </c>
      <c r="H60" t="s">
        <v>185</v>
      </c>
      <c r="I60" t="s">
        <v>177</v>
      </c>
      <c r="J60" t="s">
        <v>177</v>
      </c>
      <c r="K60" t="s">
        <v>184</v>
      </c>
      <c r="L60" t="s">
        <v>175</v>
      </c>
    </row>
    <row r="61" spans="2:12" x14ac:dyDescent="0.25">
      <c r="B61" t="s">
        <v>183</v>
      </c>
      <c r="C61" t="s">
        <v>182</v>
      </c>
      <c r="D61" t="s">
        <v>188</v>
      </c>
      <c r="E61" t="s">
        <v>179</v>
      </c>
      <c r="F61" t="s">
        <v>179</v>
      </c>
      <c r="G61" t="s">
        <v>179</v>
      </c>
      <c r="H61" t="s">
        <v>185</v>
      </c>
      <c r="I61" t="s">
        <v>176</v>
      </c>
      <c r="J61" t="s">
        <v>176</v>
      </c>
      <c r="K61" t="s">
        <v>175</v>
      </c>
      <c r="L61" t="s">
        <v>184</v>
      </c>
    </row>
    <row r="62" spans="2:12" x14ac:dyDescent="0.25">
      <c r="B62" t="s">
        <v>193</v>
      </c>
      <c r="C62" t="s">
        <v>186</v>
      </c>
      <c r="D62" t="s">
        <v>181</v>
      </c>
      <c r="E62" t="s">
        <v>197</v>
      </c>
      <c r="F62" t="s">
        <v>189</v>
      </c>
      <c r="G62" t="s">
        <v>189</v>
      </c>
      <c r="H62" t="s">
        <v>185</v>
      </c>
      <c r="I62" t="s">
        <v>177</v>
      </c>
      <c r="J62" t="s">
        <v>184</v>
      </c>
      <c r="K62" t="s">
        <v>184</v>
      </c>
      <c r="L62" t="s">
        <v>184</v>
      </c>
    </row>
    <row r="63" spans="2:12" x14ac:dyDescent="0.25">
      <c r="B63" t="s">
        <v>183</v>
      </c>
      <c r="C63" t="s">
        <v>186</v>
      </c>
      <c r="D63" t="s">
        <v>181</v>
      </c>
      <c r="E63" t="s">
        <v>187</v>
      </c>
      <c r="F63" t="s">
        <v>187</v>
      </c>
      <c r="G63" t="s">
        <v>192</v>
      </c>
      <c r="H63" t="s">
        <v>185</v>
      </c>
      <c r="I63" t="s">
        <v>184</v>
      </c>
      <c r="J63" t="s">
        <v>177</v>
      </c>
      <c r="K63" t="s">
        <v>187</v>
      </c>
      <c r="L63" t="s">
        <v>177</v>
      </c>
    </row>
    <row r="64" spans="2:12" x14ac:dyDescent="0.25">
      <c r="B64" t="s">
        <v>183</v>
      </c>
      <c r="C64" t="s">
        <v>195</v>
      </c>
      <c r="D64" t="s">
        <v>188</v>
      </c>
      <c r="E64" t="s">
        <v>179</v>
      </c>
      <c r="F64" t="s">
        <v>180</v>
      </c>
      <c r="G64" t="s">
        <v>180</v>
      </c>
      <c r="H64" t="s">
        <v>185</v>
      </c>
      <c r="I64" t="s">
        <v>175</v>
      </c>
      <c r="J64" t="s">
        <v>177</v>
      </c>
      <c r="K64" t="s">
        <v>184</v>
      </c>
      <c r="L64" t="s">
        <v>184</v>
      </c>
    </row>
    <row r="65" spans="2:12" x14ac:dyDescent="0.25">
      <c r="B65" t="s">
        <v>183</v>
      </c>
      <c r="C65" t="s">
        <v>182</v>
      </c>
      <c r="D65" t="s">
        <v>181</v>
      </c>
      <c r="E65" t="s">
        <v>189</v>
      </c>
      <c r="F65" t="s">
        <v>189</v>
      </c>
      <c r="G65" t="s">
        <v>189</v>
      </c>
      <c r="H65" t="s">
        <v>190</v>
      </c>
      <c r="I65" t="s">
        <v>187</v>
      </c>
      <c r="J65" t="s">
        <v>175</v>
      </c>
      <c r="K65" t="s">
        <v>177</v>
      </c>
      <c r="L65" t="s">
        <v>177</v>
      </c>
    </row>
    <row r="66" spans="2:12" x14ac:dyDescent="0.25">
      <c r="B66" t="s">
        <v>183</v>
      </c>
      <c r="C66" t="s">
        <v>182</v>
      </c>
      <c r="D66" t="s">
        <v>188</v>
      </c>
      <c r="E66" t="s">
        <v>197</v>
      </c>
      <c r="F66" t="s">
        <v>197</v>
      </c>
      <c r="G66" t="s">
        <v>201</v>
      </c>
      <c r="H66" t="s">
        <v>205</v>
      </c>
      <c r="I66" t="s">
        <v>184</v>
      </c>
      <c r="J66" t="s">
        <v>176</v>
      </c>
      <c r="K66" t="s">
        <v>187</v>
      </c>
      <c r="L66" t="s">
        <v>176</v>
      </c>
    </row>
    <row r="67" spans="2:12" x14ac:dyDescent="0.25">
      <c r="B67" t="s">
        <v>183</v>
      </c>
      <c r="C67" t="s">
        <v>182</v>
      </c>
      <c r="D67" t="s">
        <v>194</v>
      </c>
      <c r="E67" t="s">
        <v>187</v>
      </c>
      <c r="F67" t="s">
        <v>187</v>
      </c>
      <c r="G67" t="s">
        <v>187</v>
      </c>
      <c r="H67" t="s">
        <v>178</v>
      </c>
      <c r="I67" t="s">
        <v>177</v>
      </c>
      <c r="J67" t="s">
        <v>184</v>
      </c>
      <c r="K67" t="s">
        <v>184</v>
      </c>
      <c r="L67" t="s">
        <v>175</v>
      </c>
    </row>
    <row r="68" spans="2:12" x14ac:dyDescent="0.25">
      <c r="B68" t="s">
        <v>193</v>
      </c>
      <c r="C68" t="s">
        <v>195</v>
      </c>
      <c r="D68" t="s">
        <v>188</v>
      </c>
      <c r="E68" t="s">
        <v>180</v>
      </c>
      <c r="F68" t="s">
        <v>180</v>
      </c>
      <c r="G68" t="s">
        <v>191</v>
      </c>
      <c r="H68" t="s">
        <v>185</v>
      </c>
      <c r="I68" t="s">
        <v>176</v>
      </c>
      <c r="J68" t="s">
        <v>176</v>
      </c>
      <c r="K68" t="s">
        <v>184</v>
      </c>
      <c r="L68" t="s">
        <v>175</v>
      </c>
    </row>
    <row r="69" spans="2:12" x14ac:dyDescent="0.25">
      <c r="B69" t="s">
        <v>193</v>
      </c>
      <c r="C69" t="s">
        <v>195</v>
      </c>
      <c r="D69" t="s">
        <v>188</v>
      </c>
      <c r="E69" t="s">
        <v>179</v>
      </c>
      <c r="F69" t="s">
        <v>201</v>
      </c>
      <c r="G69" t="s">
        <v>179</v>
      </c>
      <c r="H69" t="s">
        <v>185</v>
      </c>
      <c r="I69" t="s">
        <v>176</v>
      </c>
      <c r="J69" t="s">
        <v>177</v>
      </c>
      <c r="K69" t="s">
        <v>184</v>
      </c>
      <c r="L69" t="s">
        <v>184</v>
      </c>
    </row>
    <row r="70" spans="2:12" x14ac:dyDescent="0.25">
      <c r="B70" t="s">
        <v>193</v>
      </c>
      <c r="C70" t="s">
        <v>195</v>
      </c>
      <c r="D70" t="s">
        <v>188</v>
      </c>
      <c r="E70" t="s">
        <v>191</v>
      </c>
      <c r="F70" t="s">
        <v>189</v>
      </c>
      <c r="G70" t="s">
        <v>179</v>
      </c>
      <c r="H70" t="s">
        <v>190</v>
      </c>
      <c r="I70" t="s">
        <v>176</v>
      </c>
      <c r="J70" t="s">
        <v>177</v>
      </c>
      <c r="K70" t="s">
        <v>175</v>
      </c>
      <c r="L70" t="s">
        <v>175</v>
      </c>
    </row>
    <row r="71" spans="2:12" x14ac:dyDescent="0.25">
      <c r="B71" t="s">
        <v>193</v>
      </c>
      <c r="C71" t="s">
        <v>186</v>
      </c>
      <c r="D71" t="s">
        <v>181</v>
      </c>
      <c r="E71" t="s">
        <v>180</v>
      </c>
      <c r="F71" t="s">
        <v>197</v>
      </c>
      <c r="G71" t="s">
        <v>191</v>
      </c>
      <c r="H71" t="s">
        <v>205</v>
      </c>
      <c r="I71" t="s">
        <v>187</v>
      </c>
      <c r="J71" t="s">
        <v>176</v>
      </c>
      <c r="K71" t="s">
        <v>175</v>
      </c>
      <c r="L71" t="s">
        <v>175</v>
      </c>
    </row>
    <row r="72" spans="2:12" x14ac:dyDescent="0.25">
      <c r="B72" t="s">
        <v>183</v>
      </c>
      <c r="C72" t="s">
        <v>182</v>
      </c>
      <c r="D72" t="s">
        <v>181</v>
      </c>
      <c r="E72" t="s">
        <v>180</v>
      </c>
      <c r="F72" t="s">
        <v>180</v>
      </c>
      <c r="G72" t="s">
        <v>191</v>
      </c>
      <c r="H72" t="s">
        <v>185</v>
      </c>
      <c r="I72" t="s">
        <v>176</v>
      </c>
      <c r="J72" t="s">
        <v>177</v>
      </c>
      <c r="K72" t="s">
        <v>175</v>
      </c>
      <c r="L72" t="s">
        <v>175</v>
      </c>
    </row>
    <row r="73" spans="2:12" x14ac:dyDescent="0.25">
      <c r="B73" t="s">
        <v>193</v>
      </c>
      <c r="C73" t="s">
        <v>195</v>
      </c>
      <c r="D73" t="s">
        <v>194</v>
      </c>
      <c r="E73" t="s">
        <v>202</v>
      </c>
      <c r="F73" t="s">
        <v>180</v>
      </c>
      <c r="G73" t="s">
        <v>180</v>
      </c>
      <c r="H73" t="s">
        <v>185</v>
      </c>
      <c r="I73" t="s">
        <v>176</v>
      </c>
      <c r="J73" t="s">
        <v>176</v>
      </c>
      <c r="K73" t="s">
        <v>175</v>
      </c>
      <c r="L73" t="s">
        <v>175</v>
      </c>
    </row>
    <row r="74" spans="2:12" x14ac:dyDescent="0.25">
      <c r="B74" t="s">
        <v>183</v>
      </c>
      <c r="C74" t="s">
        <v>182</v>
      </c>
      <c r="D74" t="s">
        <v>188</v>
      </c>
      <c r="E74" t="s">
        <v>189</v>
      </c>
      <c r="F74" t="s">
        <v>189</v>
      </c>
      <c r="G74" t="s">
        <v>187</v>
      </c>
      <c r="H74" t="s">
        <v>178</v>
      </c>
      <c r="I74" t="s">
        <v>187</v>
      </c>
      <c r="J74" t="s">
        <v>187</v>
      </c>
      <c r="K74" t="s">
        <v>187</v>
      </c>
      <c r="L74" t="s">
        <v>187</v>
      </c>
    </row>
    <row r="75" spans="2:12" x14ac:dyDescent="0.25">
      <c r="B75" t="s">
        <v>183</v>
      </c>
      <c r="C75" t="s">
        <v>195</v>
      </c>
      <c r="D75" t="s">
        <v>188</v>
      </c>
      <c r="E75" t="s">
        <v>201</v>
      </c>
      <c r="F75" t="s">
        <v>201</v>
      </c>
      <c r="G75" t="s">
        <v>201</v>
      </c>
      <c r="H75" t="s">
        <v>185</v>
      </c>
      <c r="I75" t="s">
        <v>184</v>
      </c>
      <c r="J75" t="s">
        <v>175</v>
      </c>
      <c r="K75" t="s">
        <v>175</v>
      </c>
      <c r="L75" t="s">
        <v>177</v>
      </c>
    </row>
    <row r="76" spans="2:12" x14ac:dyDescent="0.25">
      <c r="B76" t="s">
        <v>183</v>
      </c>
      <c r="C76" t="s">
        <v>195</v>
      </c>
      <c r="D76" t="s">
        <v>194</v>
      </c>
      <c r="E76" t="s">
        <v>189</v>
      </c>
      <c r="F76" t="s">
        <v>189</v>
      </c>
      <c r="G76" t="s">
        <v>189</v>
      </c>
      <c r="H76" t="s">
        <v>185</v>
      </c>
      <c r="I76" t="s">
        <v>187</v>
      </c>
      <c r="J76" t="s">
        <v>184</v>
      </c>
      <c r="K76" t="s">
        <v>184</v>
      </c>
      <c r="L76" t="s">
        <v>187</v>
      </c>
    </row>
    <row r="77" spans="2:12" x14ac:dyDescent="0.25">
      <c r="B77" t="s">
        <v>183</v>
      </c>
      <c r="C77" t="s">
        <v>182</v>
      </c>
      <c r="D77" t="s">
        <v>181</v>
      </c>
      <c r="E77" t="s">
        <v>198</v>
      </c>
      <c r="F77" t="s">
        <v>198</v>
      </c>
      <c r="G77" t="s">
        <v>198</v>
      </c>
      <c r="H77" t="s">
        <v>198</v>
      </c>
      <c r="I77" t="s">
        <v>198</v>
      </c>
      <c r="J77" t="s">
        <v>198</v>
      </c>
      <c r="K77" t="s">
        <v>198</v>
      </c>
      <c r="L77" t="s">
        <v>198</v>
      </c>
    </row>
    <row r="78" spans="2:12" x14ac:dyDescent="0.25">
      <c r="B78" t="s">
        <v>193</v>
      </c>
      <c r="C78" t="s">
        <v>186</v>
      </c>
      <c r="D78" t="s">
        <v>188</v>
      </c>
      <c r="E78" t="s">
        <v>180</v>
      </c>
      <c r="F78" t="s">
        <v>179</v>
      </c>
      <c r="G78" t="s">
        <v>179</v>
      </c>
      <c r="H78" t="s">
        <v>185</v>
      </c>
      <c r="I78" t="s">
        <v>176</v>
      </c>
      <c r="J78" t="s">
        <v>176</v>
      </c>
      <c r="K78" t="s">
        <v>175</v>
      </c>
      <c r="L78" t="s">
        <v>175</v>
      </c>
    </row>
    <row r="79" spans="2:12" x14ac:dyDescent="0.25">
      <c r="B79" t="s">
        <v>183</v>
      </c>
      <c r="C79" t="s">
        <v>182</v>
      </c>
      <c r="D79" t="s">
        <v>188</v>
      </c>
      <c r="E79" t="s">
        <v>180</v>
      </c>
      <c r="F79" t="s">
        <v>201</v>
      </c>
      <c r="G79" t="s">
        <v>180</v>
      </c>
      <c r="H79" t="s">
        <v>205</v>
      </c>
      <c r="I79" t="s">
        <v>176</v>
      </c>
      <c r="J79" t="s">
        <v>177</v>
      </c>
      <c r="K79" t="s">
        <v>175</v>
      </c>
      <c r="L79" t="s">
        <v>177</v>
      </c>
    </row>
    <row r="80" spans="2:12" x14ac:dyDescent="0.25">
      <c r="B80" t="s">
        <v>183</v>
      </c>
      <c r="C80" t="s">
        <v>182</v>
      </c>
      <c r="D80" t="s">
        <v>188</v>
      </c>
      <c r="E80" t="s">
        <v>180</v>
      </c>
      <c r="F80" t="s">
        <v>180</v>
      </c>
      <c r="G80" t="s">
        <v>180</v>
      </c>
      <c r="H80" t="s">
        <v>200</v>
      </c>
      <c r="I80" t="s">
        <v>175</v>
      </c>
      <c r="J80" t="s">
        <v>176</v>
      </c>
      <c r="K80" t="s">
        <v>175</v>
      </c>
      <c r="L80" t="s">
        <v>175</v>
      </c>
    </row>
    <row r="81" spans="2:12" x14ac:dyDescent="0.25">
      <c r="B81" t="s">
        <v>193</v>
      </c>
      <c r="C81" t="s">
        <v>182</v>
      </c>
      <c r="D81" t="s">
        <v>181</v>
      </c>
      <c r="E81" t="s">
        <v>197</v>
      </c>
      <c r="F81" t="s">
        <v>179</v>
      </c>
      <c r="G81" t="s">
        <v>179</v>
      </c>
      <c r="H81" t="s">
        <v>190</v>
      </c>
      <c r="I81" t="s">
        <v>184</v>
      </c>
      <c r="J81" t="s">
        <v>175</v>
      </c>
      <c r="K81" t="s">
        <v>176</v>
      </c>
      <c r="L81" t="s">
        <v>177</v>
      </c>
    </row>
    <row r="82" spans="2:12" x14ac:dyDescent="0.25">
      <c r="B82" t="s">
        <v>183</v>
      </c>
      <c r="C82" t="s">
        <v>182</v>
      </c>
      <c r="D82" t="s">
        <v>196</v>
      </c>
      <c r="E82" t="s">
        <v>180</v>
      </c>
      <c r="F82" t="s">
        <v>189</v>
      </c>
      <c r="G82" t="s">
        <v>179</v>
      </c>
      <c r="H82" t="s">
        <v>205</v>
      </c>
      <c r="I82" t="s">
        <v>176</v>
      </c>
      <c r="J82" t="s">
        <v>177</v>
      </c>
      <c r="K82" t="s">
        <v>175</v>
      </c>
      <c r="L82" t="s">
        <v>175</v>
      </c>
    </row>
    <row r="83" spans="2:12" x14ac:dyDescent="0.25">
      <c r="B83" t="s">
        <v>183</v>
      </c>
      <c r="C83" t="s">
        <v>195</v>
      </c>
      <c r="D83" t="s">
        <v>194</v>
      </c>
      <c r="E83" t="s">
        <v>189</v>
      </c>
      <c r="F83" t="s">
        <v>189</v>
      </c>
      <c r="G83" t="s">
        <v>189</v>
      </c>
      <c r="H83" t="s">
        <v>190</v>
      </c>
      <c r="I83" t="s">
        <v>184</v>
      </c>
      <c r="J83" t="s">
        <v>184</v>
      </c>
      <c r="K83" t="s">
        <v>187</v>
      </c>
      <c r="L83" t="s">
        <v>177</v>
      </c>
    </row>
    <row r="84" spans="2:12" x14ac:dyDescent="0.25">
      <c r="B84" t="s">
        <v>193</v>
      </c>
      <c r="C84" t="s">
        <v>195</v>
      </c>
      <c r="D84" t="s">
        <v>194</v>
      </c>
      <c r="E84" t="s">
        <v>191</v>
      </c>
      <c r="F84" t="s">
        <v>187</v>
      </c>
      <c r="G84" t="s">
        <v>187</v>
      </c>
      <c r="H84" t="s">
        <v>200</v>
      </c>
      <c r="I84" t="s">
        <v>176</v>
      </c>
      <c r="J84" t="s">
        <v>187</v>
      </c>
      <c r="K84" t="s">
        <v>184</v>
      </c>
      <c r="L84" t="s">
        <v>187</v>
      </c>
    </row>
    <row r="85" spans="2:12" x14ac:dyDescent="0.25">
      <c r="B85" t="s">
        <v>183</v>
      </c>
      <c r="C85" t="s">
        <v>182</v>
      </c>
      <c r="D85" t="s">
        <v>181</v>
      </c>
      <c r="E85" t="s">
        <v>179</v>
      </c>
      <c r="F85" t="s">
        <v>187</v>
      </c>
      <c r="G85" t="s">
        <v>179</v>
      </c>
      <c r="H85" t="s">
        <v>185</v>
      </c>
      <c r="I85" t="s">
        <v>176</v>
      </c>
      <c r="J85" t="s">
        <v>176</v>
      </c>
      <c r="K85" t="s">
        <v>175</v>
      </c>
      <c r="L85" t="s">
        <v>175</v>
      </c>
    </row>
    <row r="86" spans="2:12" x14ac:dyDescent="0.25">
      <c r="B86" t="s">
        <v>183</v>
      </c>
      <c r="C86" t="s">
        <v>195</v>
      </c>
      <c r="D86" t="s">
        <v>188</v>
      </c>
      <c r="E86" t="s">
        <v>201</v>
      </c>
      <c r="F86" t="s">
        <v>189</v>
      </c>
      <c r="G86" t="s">
        <v>201</v>
      </c>
      <c r="H86" t="s">
        <v>204</v>
      </c>
      <c r="I86" t="s">
        <v>177</v>
      </c>
      <c r="J86" t="s">
        <v>177</v>
      </c>
      <c r="K86" t="s">
        <v>175</v>
      </c>
      <c r="L86" t="s">
        <v>184</v>
      </c>
    </row>
    <row r="87" spans="2:12" x14ac:dyDescent="0.25">
      <c r="B87" t="s">
        <v>183</v>
      </c>
      <c r="C87" t="s">
        <v>182</v>
      </c>
      <c r="D87" t="s">
        <v>181</v>
      </c>
      <c r="E87" t="s">
        <v>187</v>
      </c>
      <c r="F87" t="s">
        <v>201</v>
      </c>
      <c r="G87" t="s">
        <v>187</v>
      </c>
      <c r="H87" t="s">
        <v>185</v>
      </c>
      <c r="I87" t="s">
        <v>177</v>
      </c>
      <c r="J87" t="s">
        <v>187</v>
      </c>
      <c r="K87" t="s">
        <v>184</v>
      </c>
      <c r="L87" t="s">
        <v>177</v>
      </c>
    </row>
    <row r="88" spans="2:12" x14ac:dyDescent="0.25">
      <c r="B88" t="s">
        <v>183</v>
      </c>
      <c r="C88" t="s">
        <v>195</v>
      </c>
      <c r="D88" t="s">
        <v>188</v>
      </c>
      <c r="E88" t="s">
        <v>189</v>
      </c>
      <c r="F88" t="s">
        <v>180</v>
      </c>
      <c r="G88" t="s">
        <v>180</v>
      </c>
      <c r="H88" t="s">
        <v>190</v>
      </c>
      <c r="I88" t="s">
        <v>177</v>
      </c>
      <c r="J88" t="s">
        <v>177</v>
      </c>
      <c r="K88" t="s">
        <v>184</v>
      </c>
      <c r="L88" t="s">
        <v>175</v>
      </c>
    </row>
    <row r="89" spans="2:12" x14ac:dyDescent="0.25">
      <c r="B89" t="s">
        <v>183</v>
      </c>
      <c r="C89" t="s">
        <v>186</v>
      </c>
      <c r="D89" t="s">
        <v>181</v>
      </c>
      <c r="E89" t="s">
        <v>180</v>
      </c>
      <c r="F89" t="s">
        <v>180</v>
      </c>
      <c r="G89" t="s">
        <v>199</v>
      </c>
      <c r="H89" t="s">
        <v>185</v>
      </c>
      <c r="I89" t="s">
        <v>176</v>
      </c>
      <c r="J89" t="s">
        <v>177</v>
      </c>
      <c r="K89" t="s">
        <v>175</v>
      </c>
      <c r="L89" t="s">
        <v>175</v>
      </c>
    </row>
    <row r="90" spans="2:12" x14ac:dyDescent="0.25">
      <c r="B90" t="s">
        <v>183</v>
      </c>
      <c r="C90" t="s">
        <v>195</v>
      </c>
      <c r="D90" t="s">
        <v>194</v>
      </c>
      <c r="E90" t="s">
        <v>187</v>
      </c>
      <c r="F90" t="s">
        <v>189</v>
      </c>
      <c r="G90" t="s">
        <v>189</v>
      </c>
      <c r="H90" t="s">
        <v>205</v>
      </c>
      <c r="I90" t="s">
        <v>177</v>
      </c>
      <c r="J90" t="s">
        <v>187</v>
      </c>
      <c r="K90" t="s">
        <v>177</v>
      </c>
      <c r="L90" t="s">
        <v>187</v>
      </c>
    </row>
    <row r="91" spans="2:12" x14ac:dyDescent="0.25">
      <c r="B91" t="s">
        <v>183</v>
      </c>
      <c r="C91" t="s">
        <v>182</v>
      </c>
      <c r="D91" t="s">
        <v>188</v>
      </c>
      <c r="E91" t="s">
        <v>189</v>
      </c>
      <c r="F91" t="s">
        <v>179</v>
      </c>
      <c r="G91" t="s">
        <v>189</v>
      </c>
      <c r="H91" t="s">
        <v>178</v>
      </c>
      <c r="I91" t="s">
        <v>177</v>
      </c>
      <c r="J91" t="s">
        <v>184</v>
      </c>
      <c r="K91" t="s">
        <v>176</v>
      </c>
      <c r="L91" t="s">
        <v>184</v>
      </c>
    </row>
    <row r="92" spans="2:12" x14ac:dyDescent="0.25">
      <c r="B92" t="s">
        <v>193</v>
      </c>
      <c r="C92" t="s">
        <v>186</v>
      </c>
      <c r="D92" t="s">
        <v>181</v>
      </c>
      <c r="E92" t="s">
        <v>187</v>
      </c>
      <c r="F92" t="s">
        <v>197</v>
      </c>
      <c r="G92" t="s">
        <v>197</v>
      </c>
      <c r="H92" t="s">
        <v>185</v>
      </c>
      <c r="I92" t="s">
        <v>187</v>
      </c>
      <c r="J92" t="s">
        <v>187</v>
      </c>
      <c r="K92" t="s">
        <v>175</v>
      </c>
      <c r="L92" t="s">
        <v>187</v>
      </c>
    </row>
    <row r="93" spans="2:12" x14ac:dyDescent="0.25">
      <c r="B93" t="s">
        <v>183</v>
      </c>
      <c r="C93" t="s">
        <v>195</v>
      </c>
      <c r="D93" t="s">
        <v>188</v>
      </c>
      <c r="E93" t="s">
        <v>189</v>
      </c>
      <c r="F93" t="s">
        <v>191</v>
      </c>
      <c r="G93" t="s">
        <v>189</v>
      </c>
      <c r="H93" t="s">
        <v>190</v>
      </c>
      <c r="I93" t="s">
        <v>187</v>
      </c>
      <c r="J93" t="s">
        <v>187</v>
      </c>
      <c r="K93" t="s">
        <v>187</v>
      </c>
      <c r="L93" t="s">
        <v>187</v>
      </c>
    </row>
    <row r="94" spans="2:12" x14ac:dyDescent="0.25">
      <c r="B94" t="s">
        <v>183</v>
      </c>
      <c r="C94" t="s">
        <v>195</v>
      </c>
      <c r="D94" t="s">
        <v>188</v>
      </c>
      <c r="E94" t="s">
        <v>199</v>
      </c>
      <c r="F94" t="s">
        <v>199</v>
      </c>
      <c r="G94" t="s">
        <v>199</v>
      </c>
      <c r="H94" t="s">
        <v>178</v>
      </c>
      <c r="I94" t="s">
        <v>187</v>
      </c>
      <c r="J94" t="s">
        <v>177</v>
      </c>
      <c r="K94" t="s">
        <v>187</v>
      </c>
      <c r="L94" t="s">
        <v>175</v>
      </c>
    </row>
    <row r="95" spans="2:12" x14ac:dyDescent="0.25">
      <c r="B95" t="s">
        <v>193</v>
      </c>
      <c r="C95" t="s">
        <v>195</v>
      </c>
      <c r="D95" t="s">
        <v>188</v>
      </c>
      <c r="E95" t="s">
        <v>201</v>
      </c>
      <c r="F95" t="s">
        <v>179</v>
      </c>
      <c r="G95" t="s">
        <v>179</v>
      </c>
      <c r="H95" t="s">
        <v>204</v>
      </c>
      <c r="I95" t="s">
        <v>184</v>
      </c>
      <c r="J95" t="s">
        <v>177</v>
      </c>
      <c r="K95" t="s">
        <v>175</v>
      </c>
      <c r="L95" t="s">
        <v>176</v>
      </c>
    </row>
    <row r="96" spans="2:12" x14ac:dyDescent="0.25">
      <c r="B96" t="s">
        <v>183</v>
      </c>
      <c r="C96" t="s">
        <v>186</v>
      </c>
      <c r="D96" t="s">
        <v>181</v>
      </c>
      <c r="E96" t="s">
        <v>189</v>
      </c>
      <c r="F96" t="s">
        <v>187</v>
      </c>
      <c r="G96" t="s">
        <v>187</v>
      </c>
      <c r="H96" t="s">
        <v>190</v>
      </c>
      <c r="I96" t="s">
        <v>177</v>
      </c>
      <c r="J96" t="s">
        <v>175</v>
      </c>
      <c r="K96" t="s">
        <v>175</v>
      </c>
      <c r="L96" t="s">
        <v>175</v>
      </c>
    </row>
    <row r="97" spans="2:12" x14ac:dyDescent="0.25">
      <c r="B97" t="s">
        <v>183</v>
      </c>
      <c r="C97" t="s">
        <v>186</v>
      </c>
      <c r="D97" t="s">
        <v>181</v>
      </c>
      <c r="E97" t="s">
        <v>187</v>
      </c>
      <c r="F97" t="s">
        <v>179</v>
      </c>
      <c r="G97" t="s">
        <v>198</v>
      </c>
      <c r="H97" t="s">
        <v>198</v>
      </c>
      <c r="I97" t="s">
        <v>198</v>
      </c>
      <c r="J97" t="s">
        <v>198</v>
      </c>
      <c r="K97" t="s">
        <v>198</v>
      </c>
      <c r="L97" t="s">
        <v>198</v>
      </c>
    </row>
    <row r="98" spans="2:12" x14ac:dyDescent="0.25">
      <c r="B98" t="s">
        <v>183</v>
      </c>
      <c r="C98" t="s">
        <v>186</v>
      </c>
      <c r="D98" t="s">
        <v>196</v>
      </c>
      <c r="E98" t="s">
        <v>179</v>
      </c>
      <c r="F98" t="s">
        <v>189</v>
      </c>
      <c r="G98" t="s">
        <v>189</v>
      </c>
      <c r="H98" t="s">
        <v>185</v>
      </c>
      <c r="I98" t="s">
        <v>187</v>
      </c>
      <c r="J98" t="s">
        <v>177</v>
      </c>
      <c r="K98" t="s">
        <v>175</v>
      </c>
      <c r="L98" t="s">
        <v>175</v>
      </c>
    </row>
    <row r="99" spans="2:12" x14ac:dyDescent="0.25">
      <c r="B99" t="s">
        <v>183</v>
      </c>
      <c r="C99" t="s">
        <v>195</v>
      </c>
      <c r="D99" t="s">
        <v>188</v>
      </c>
      <c r="E99" t="s">
        <v>187</v>
      </c>
      <c r="F99" t="s">
        <v>187</v>
      </c>
      <c r="G99" t="s">
        <v>187</v>
      </c>
      <c r="H99" t="s">
        <v>185</v>
      </c>
      <c r="I99" t="s">
        <v>187</v>
      </c>
      <c r="J99" t="s">
        <v>177</v>
      </c>
      <c r="K99" t="s">
        <v>184</v>
      </c>
      <c r="L99" t="s">
        <v>177</v>
      </c>
    </row>
    <row r="100" spans="2:12" x14ac:dyDescent="0.25">
      <c r="B100" t="s">
        <v>183</v>
      </c>
      <c r="C100" t="s">
        <v>182</v>
      </c>
      <c r="D100" t="s">
        <v>181</v>
      </c>
      <c r="E100" t="s">
        <v>189</v>
      </c>
      <c r="F100" t="s">
        <v>179</v>
      </c>
      <c r="G100" t="s">
        <v>189</v>
      </c>
      <c r="H100" t="s">
        <v>185</v>
      </c>
      <c r="I100" t="s">
        <v>175</v>
      </c>
      <c r="J100" t="s">
        <v>184</v>
      </c>
      <c r="K100" t="s">
        <v>175</v>
      </c>
      <c r="L100" t="s">
        <v>175</v>
      </c>
    </row>
    <row r="101" spans="2:12" x14ac:dyDescent="0.25">
      <c r="B101" t="s">
        <v>193</v>
      </c>
      <c r="C101" t="s">
        <v>182</v>
      </c>
      <c r="D101" t="s">
        <v>181</v>
      </c>
      <c r="E101" t="s">
        <v>197</v>
      </c>
      <c r="F101" t="s">
        <v>179</v>
      </c>
      <c r="G101" t="s">
        <v>179</v>
      </c>
      <c r="H101" t="s">
        <v>190</v>
      </c>
      <c r="I101" t="s">
        <v>175</v>
      </c>
      <c r="J101" t="s">
        <v>175</v>
      </c>
      <c r="K101" t="s">
        <v>176</v>
      </c>
      <c r="L101" t="s">
        <v>176</v>
      </c>
    </row>
    <row r="102" spans="2:12" x14ac:dyDescent="0.25">
      <c r="B102" t="s">
        <v>183</v>
      </c>
      <c r="C102" t="s">
        <v>182</v>
      </c>
      <c r="D102" t="s">
        <v>188</v>
      </c>
      <c r="E102" t="s">
        <v>180</v>
      </c>
      <c r="F102" t="s">
        <v>189</v>
      </c>
      <c r="G102" t="s">
        <v>179</v>
      </c>
      <c r="H102" t="s">
        <v>205</v>
      </c>
      <c r="I102" t="s">
        <v>187</v>
      </c>
      <c r="J102" t="s">
        <v>177</v>
      </c>
      <c r="K102" t="s">
        <v>184</v>
      </c>
      <c r="L102" t="s">
        <v>184</v>
      </c>
    </row>
    <row r="103" spans="2:12" x14ac:dyDescent="0.25">
      <c r="B103" t="s">
        <v>183</v>
      </c>
      <c r="C103" t="s">
        <v>186</v>
      </c>
      <c r="D103" t="s">
        <v>181</v>
      </c>
      <c r="E103" t="s">
        <v>191</v>
      </c>
      <c r="F103" t="s">
        <v>180</v>
      </c>
      <c r="G103" t="s">
        <v>180</v>
      </c>
      <c r="H103" t="s">
        <v>185</v>
      </c>
      <c r="I103" t="s">
        <v>176</v>
      </c>
      <c r="J103" t="s">
        <v>187</v>
      </c>
      <c r="K103" t="s">
        <v>175</v>
      </c>
      <c r="L103" t="s">
        <v>175</v>
      </c>
    </row>
    <row r="104" spans="2:12" x14ac:dyDescent="0.25">
      <c r="B104" t="s">
        <v>183</v>
      </c>
      <c r="C104" t="s">
        <v>186</v>
      </c>
      <c r="D104" t="s">
        <v>206</v>
      </c>
      <c r="E104" t="s">
        <v>189</v>
      </c>
      <c r="F104" t="s">
        <v>191</v>
      </c>
      <c r="G104" t="s">
        <v>187</v>
      </c>
      <c r="H104" t="s">
        <v>204</v>
      </c>
      <c r="I104" t="s">
        <v>187</v>
      </c>
      <c r="J104" t="s">
        <v>184</v>
      </c>
      <c r="K104" t="s">
        <v>184</v>
      </c>
      <c r="L104" t="s">
        <v>184</v>
      </c>
    </row>
    <row r="105" spans="2:12" x14ac:dyDescent="0.25">
      <c r="B105" t="s">
        <v>183</v>
      </c>
      <c r="C105" t="s">
        <v>186</v>
      </c>
      <c r="D105" t="s">
        <v>181</v>
      </c>
      <c r="E105" t="s">
        <v>179</v>
      </c>
      <c r="F105" t="s">
        <v>187</v>
      </c>
      <c r="G105" t="s">
        <v>179</v>
      </c>
      <c r="H105" t="s">
        <v>185</v>
      </c>
      <c r="I105" t="s">
        <v>176</v>
      </c>
      <c r="J105" t="s">
        <v>177</v>
      </c>
      <c r="K105" t="s">
        <v>187</v>
      </c>
      <c r="L105" t="s">
        <v>175</v>
      </c>
    </row>
    <row r="106" spans="2:12" x14ac:dyDescent="0.25">
      <c r="B106" t="s">
        <v>183</v>
      </c>
      <c r="C106" t="s">
        <v>195</v>
      </c>
      <c r="D106" t="s">
        <v>194</v>
      </c>
      <c r="E106" t="s">
        <v>189</v>
      </c>
      <c r="F106" t="s">
        <v>179</v>
      </c>
      <c r="G106" t="s">
        <v>180</v>
      </c>
      <c r="H106" t="s">
        <v>190</v>
      </c>
      <c r="I106" t="s">
        <v>177</v>
      </c>
      <c r="J106" t="s">
        <v>175</v>
      </c>
      <c r="K106" t="s">
        <v>177</v>
      </c>
      <c r="L106" t="s">
        <v>177</v>
      </c>
    </row>
    <row r="107" spans="2:12" x14ac:dyDescent="0.25">
      <c r="B107" t="s">
        <v>183</v>
      </c>
      <c r="C107" t="s">
        <v>182</v>
      </c>
      <c r="D107" t="s">
        <v>188</v>
      </c>
      <c r="E107" t="s">
        <v>191</v>
      </c>
      <c r="F107" t="s">
        <v>189</v>
      </c>
      <c r="G107" t="s">
        <v>189</v>
      </c>
      <c r="H107" t="s">
        <v>185</v>
      </c>
      <c r="I107" t="s">
        <v>177</v>
      </c>
      <c r="J107" t="s">
        <v>176</v>
      </c>
      <c r="K107" t="s">
        <v>187</v>
      </c>
      <c r="L107" t="s">
        <v>175</v>
      </c>
    </row>
    <row r="108" spans="2:12" x14ac:dyDescent="0.25">
      <c r="B108" t="s">
        <v>193</v>
      </c>
      <c r="C108" t="s">
        <v>182</v>
      </c>
      <c r="D108" t="s">
        <v>181</v>
      </c>
      <c r="E108" t="s">
        <v>179</v>
      </c>
      <c r="F108" t="s">
        <v>201</v>
      </c>
      <c r="G108" t="s">
        <v>179</v>
      </c>
      <c r="H108" t="s">
        <v>185</v>
      </c>
      <c r="I108" t="s">
        <v>176</v>
      </c>
      <c r="J108" t="s">
        <v>187</v>
      </c>
      <c r="K108" t="s">
        <v>175</v>
      </c>
      <c r="L108" t="s">
        <v>187</v>
      </c>
    </row>
    <row r="109" spans="2:12" x14ac:dyDescent="0.25">
      <c r="B109" t="s">
        <v>193</v>
      </c>
      <c r="C109" t="s">
        <v>182</v>
      </c>
      <c r="D109" t="s">
        <v>181</v>
      </c>
      <c r="E109" t="s">
        <v>192</v>
      </c>
      <c r="F109" t="s">
        <v>179</v>
      </c>
      <c r="G109" t="s">
        <v>179</v>
      </c>
      <c r="H109" t="s">
        <v>185</v>
      </c>
      <c r="I109" t="s">
        <v>177</v>
      </c>
      <c r="J109" t="s">
        <v>187</v>
      </c>
      <c r="K109" t="s">
        <v>184</v>
      </c>
      <c r="L109" t="s">
        <v>175</v>
      </c>
    </row>
    <row r="110" spans="2:12" x14ac:dyDescent="0.25">
      <c r="B110" t="s">
        <v>193</v>
      </c>
      <c r="C110" t="s">
        <v>182</v>
      </c>
      <c r="D110" t="s">
        <v>188</v>
      </c>
      <c r="E110" t="s">
        <v>187</v>
      </c>
      <c r="F110" t="s">
        <v>199</v>
      </c>
      <c r="G110" t="s">
        <v>199</v>
      </c>
      <c r="H110" t="s">
        <v>178</v>
      </c>
      <c r="I110" t="s">
        <v>187</v>
      </c>
      <c r="J110" t="s">
        <v>187</v>
      </c>
      <c r="K110" t="s">
        <v>187</v>
      </c>
      <c r="L110" t="s">
        <v>187</v>
      </c>
    </row>
    <row r="111" spans="2:12" x14ac:dyDescent="0.25">
      <c r="B111" t="s">
        <v>193</v>
      </c>
      <c r="C111" t="s">
        <v>195</v>
      </c>
      <c r="D111" t="s">
        <v>194</v>
      </c>
      <c r="E111" t="s">
        <v>197</v>
      </c>
      <c r="F111" t="s">
        <v>189</v>
      </c>
      <c r="G111" t="s">
        <v>189</v>
      </c>
      <c r="H111" t="s">
        <v>190</v>
      </c>
      <c r="I111" t="s">
        <v>184</v>
      </c>
      <c r="J111" t="s">
        <v>184</v>
      </c>
      <c r="K111" t="s">
        <v>175</v>
      </c>
      <c r="L111" t="s">
        <v>184</v>
      </c>
    </row>
    <row r="112" spans="2:12" x14ac:dyDescent="0.25">
      <c r="B112" t="s">
        <v>183</v>
      </c>
      <c r="C112" t="s">
        <v>182</v>
      </c>
      <c r="D112" t="s">
        <v>181</v>
      </c>
      <c r="E112" t="s">
        <v>179</v>
      </c>
      <c r="F112" t="s">
        <v>180</v>
      </c>
      <c r="G112" t="s">
        <v>180</v>
      </c>
      <c r="H112" t="s">
        <v>204</v>
      </c>
      <c r="I112" t="s">
        <v>177</v>
      </c>
      <c r="J112" t="s">
        <v>187</v>
      </c>
      <c r="K112" t="s">
        <v>175</v>
      </c>
      <c r="L112" t="s">
        <v>175</v>
      </c>
    </row>
    <row r="113" spans="2:12" x14ac:dyDescent="0.25">
      <c r="B113" t="s">
        <v>183</v>
      </c>
      <c r="C113" t="s">
        <v>186</v>
      </c>
      <c r="D113" t="s">
        <v>181</v>
      </c>
      <c r="E113" t="s">
        <v>187</v>
      </c>
      <c r="F113" t="s">
        <v>189</v>
      </c>
      <c r="G113" t="s">
        <v>189</v>
      </c>
      <c r="H113" t="s">
        <v>200</v>
      </c>
      <c r="I113" t="s">
        <v>177</v>
      </c>
      <c r="J113" t="s">
        <v>187</v>
      </c>
      <c r="K113" t="s">
        <v>187</v>
      </c>
      <c r="L113" t="s">
        <v>184</v>
      </c>
    </row>
    <row r="114" spans="2:12" x14ac:dyDescent="0.25">
      <c r="B114" t="s">
        <v>183</v>
      </c>
      <c r="C114" t="s">
        <v>182</v>
      </c>
      <c r="D114" t="s">
        <v>188</v>
      </c>
      <c r="E114" t="s">
        <v>179</v>
      </c>
      <c r="F114" t="s">
        <v>179</v>
      </c>
      <c r="G114" t="s">
        <v>180</v>
      </c>
      <c r="H114" t="s">
        <v>185</v>
      </c>
      <c r="I114" t="s">
        <v>176</v>
      </c>
      <c r="J114" t="s">
        <v>177</v>
      </c>
      <c r="K114" t="s">
        <v>175</v>
      </c>
      <c r="L114" t="s">
        <v>184</v>
      </c>
    </row>
    <row r="115" spans="2:12" x14ac:dyDescent="0.25">
      <c r="B115" t="s">
        <v>193</v>
      </c>
      <c r="C115" t="s">
        <v>182</v>
      </c>
      <c r="D115" t="s">
        <v>181</v>
      </c>
      <c r="E115" t="s">
        <v>189</v>
      </c>
      <c r="F115" t="s">
        <v>189</v>
      </c>
      <c r="G115" t="s">
        <v>180</v>
      </c>
      <c r="H115" t="s">
        <v>190</v>
      </c>
      <c r="I115" t="s">
        <v>184</v>
      </c>
      <c r="J115" t="s">
        <v>175</v>
      </c>
      <c r="K115" t="s">
        <v>184</v>
      </c>
      <c r="L115" t="s">
        <v>184</v>
      </c>
    </row>
    <row r="116" spans="2:12" x14ac:dyDescent="0.25">
      <c r="B116" t="s">
        <v>183</v>
      </c>
      <c r="C116" t="s">
        <v>182</v>
      </c>
      <c r="D116" t="s">
        <v>181</v>
      </c>
      <c r="E116" t="s">
        <v>189</v>
      </c>
      <c r="F116" t="s">
        <v>189</v>
      </c>
      <c r="G116" t="s">
        <v>189</v>
      </c>
      <c r="H116" t="s">
        <v>205</v>
      </c>
      <c r="I116" t="s">
        <v>177</v>
      </c>
      <c r="J116" t="s">
        <v>184</v>
      </c>
      <c r="K116" t="s">
        <v>175</v>
      </c>
      <c r="L116" t="s">
        <v>175</v>
      </c>
    </row>
    <row r="117" spans="2:12" x14ac:dyDescent="0.25">
      <c r="B117" t="s">
        <v>183</v>
      </c>
      <c r="C117" t="s">
        <v>182</v>
      </c>
      <c r="D117" t="s">
        <v>188</v>
      </c>
      <c r="E117" t="s">
        <v>189</v>
      </c>
      <c r="F117" t="s">
        <v>189</v>
      </c>
      <c r="G117" t="s">
        <v>189</v>
      </c>
      <c r="H117" t="s">
        <v>178</v>
      </c>
      <c r="I117" t="s">
        <v>175</v>
      </c>
      <c r="J117" t="s">
        <v>184</v>
      </c>
      <c r="K117" t="s">
        <v>184</v>
      </c>
      <c r="L117" t="s">
        <v>177</v>
      </c>
    </row>
    <row r="118" spans="2:12" x14ac:dyDescent="0.25">
      <c r="B118" t="s">
        <v>183</v>
      </c>
      <c r="C118" t="s">
        <v>186</v>
      </c>
      <c r="D118" t="s">
        <v>181</v>
      </c>
      <c r="E118" t="s">
        <v>179</v>
      </c>
      <c r="F118" t="s">
        <v>179</v>
      </c>
      <c r="G118" t="s">
        <v>197</v>
      </c>
      <c r="H118" t="s">
        <v>185</v>
      </c>
      <c r="I118" t="s">
        <v>176</v>
      </c>
      <c r="J118" t="s">
        <v>177</v>
      </c>
      <c r="K118" t="s">
        <v>187</v>
      </c>
      <c r="L118" t="s">
        <v>184</v>
      </c>
    </row>
    <row r="119" spans="2:12" x14ac:dyDescent="0.25">
      <c r="B119" t="s">
        <v>183</v>
      </c>
      <c r="C119" t="s">
        <v>182</v>
      </c>
      <c r="D119" t="s">
        <v>188</v>
      </c>
      <c r="E119" t="s">
        <v>197</v>
      </c>
      <c r="F119" t="s">
        <v>189</v>
      </c>
      <c r="G119" t="s">
        <v>197</v>
      </c>
      <c r="H119" t="s">
        <v>185</v>
      </c>
      <c r="I119" t="s">
        <v>184</v>
      </c>
      <c r="J119" t="s">
        <v>184</v>
      </c>
      <c r="K119" t="s">
        <v>175</v>
      </c>
      <c r="L119" t="s">
        <v>177</v>
      </c>
    </row>
    <row r="120" spans="2:12" x14ac:dyDescent="0.25">
      <c r="B120" t="s">
        <v>183</v>
      </c>
      <c r="C120" t="s">
        <v>186</v>
      </c>
      <c r="D120" t="s">
        <v>196</v>
      </c>
      <c r="E120" t="s">
        <v>179</v>
      </c>
      <c r="F120" t="s">
        <v>191</v>
      </c>
      <c r="G120" t="s">
        <v>179</v>
      </c>
      <c r="H120" t="s">
        <v>185</v>
      </c>
      <c r="I120" t="s">
        <v>177</v>
      </c>
      <c r="J120" t="s">
        <v>187</v>
      </c>
      <c r="K120" t="s">
        <v>175</v>
      </c>
      <c r="L120" t="s">
        <v>184</v>
      </c>
    </row>
    <row r="121" spans="2:12" x14ac:dyDescent="0.25">
      <c r="B121" t="s">
        <v>183</v>
      </c>
      <c r="C121" t="s">
        <v>182</v>
      </c>
      <c r="D121" t="s">
        <v>181</v>
      </c>
      <c r="E121" t="s">
        <v>189</v>
      </c>
      <c r="F121" t="s">
        <v>189</v>
      </c>
      <c r="G121" t="s">
        <v>201</v>
      </c>
      <c r="H121" t="s">
        <v>190</v>
      </c>
      <c r="I121" t="s">
        <v>177</v>
      </c>
      <c r="J121" t="s">
        <v>177</v>
      </c>
      <c r="K121" t="s">
        <v>177</v>
      </c>
      <c r="L121" t="s">
        <v>184</v>
      </c>
    </row>
    <row r="122" spans="2:12" x14ac:dyDescent="0.25">
      <c r="B122" t="s">
        <v>183</v>
      </c>
      <c r="C122" t="s">
        <v>195</v>
      </c>
      <c r="D122" t="s">
        <v>188</v>
      </c>
      <c r="E122" t="s">
        <v>180</v>
      </c>
      <c r="F122" t="s">
        <v>187</v>
      </c>
      <c r="G122" t="s">
        <v>180</v>
      </c>
      <c r="H122" t="s">
        <v>205</v>
      </c>
      <c r="I122" t="s">
        <v>177</v>
      </c>
      <c r="J122" t="s">
        <v>177</v>
      </c>
      <c r="K122" t="s">
        <v>175</v>
      </c>
      <c r="L122" t="s">
        <v>175</v>
      </c>
    </row>
    <row r="123" spans="2:12" x14ac:dyDescent="0.25">
      <c r="B123" t="s">
        <v>183</v>
      </c>
      <c r="C123" t="s">
        <v>195</v>
      </c>
      <c r="D123" t="s">
        <v>194</v>
      </c>
      <c r="E123" t="s">
        <v>201</v>
      </c>
      <c r="F123" t="s">
        <v>201</v>
      </c>
      <c r="G123" t="s">
        <v>187</v>
      </c>
      <c r="H123" t="s">
        <v>185</v>
      </c>
      <c r="I123" t="s">
        <v>177</v>
      </c>
      <c r="J123" t="s">
        <v>184</v>
      </c>
      <c r="K123" t="s">
        <v>175</v>
      </c>
      <c r="L123" t="s">
        <v>177</v>
      </c>
    </row>
    <row r="124" spans="2:12" x14ac:dyDescent="0.25">
      <c r="B124" t="s">
        <v>183</v>
      </c>
      <c r="C124" t="s">
        <v>186</v>
      </c>
      <c r="D124" t="s">
        <v>181</v>
      </c>
      <c r="E124" t="s">
        <v>180</v>
      </c>
      <c r="F124" t="s">
        <v>179</v>
      </c>
      <c r="G124" t="s">
        <v>179</v>
      </c>
      <c r="H124" t="s">
        <v>204</v>
      </c>
      <c r="I124" t="s">
        <v>187</v>
      </c>
      <c r="J124" t="s">
        <v>177</v>
      </c>
      <c r="K124" t="s">
        <v>175</v>
      </c>
      <c r="L124" t="s">
        <v>184</v>
      </c>
    </row>
    <row r="125" spans="2:12" x14ac:dyDescent="0.25">
      <c r="B125" t="s">
        <v>183</v>
      </c>
      <c r="C125" t="s">
        <v>182</v>
      </c>
      <c r="D125" t="s">
        <v>188</v>
      </c>
      <c r="E125" t="s">
        <v>179</v>
      </c>
      <c r="F125" t="s">
        <v>189</v>
      </c>
      <c r="G125" t="s">
        <v>179</v>
      </c>
      <c r="H125" t="s">
        <v>185</v>
      </c>
      <c r="I125" t="s">
        <v>177</v>
      </c>
      <c r="J125" t="s">
        <v>176</v>
      </c>
      <c r="K125" t="s">
        <v>175</v>
      </c>
      <c r="L125" t="s">
        <v>184</v>
      </c>
    </row>
    <row r="126" spans="2:12" x14ac:dyDescent="0.25">
      <c r="B126" t="s">
        <v>183</v>
      </c>
      <c r="C126" t="s">
        <v>182</v>
      </c>
      <c r="D126" t="s">
        <v>188</v>
      </c>
      <c r="E126" t="s">
        <v>192</v>
      </c>
      <c r="F126" t="s">
        <v>189</v>
      </c>
      <c r="G126" t="s">
        <v>179</v>
      </c>
      <c r="H126" t="s">
        <v>190</v>
      </c>
      <c r="I126" t="s">
        <v>177</v>
      </c>
      <c r="J126" t="s">
        <v>184</v>
      </c>
      <c r="K126" t="s">
        <v>184</v>
      </c>
      <c r="L126" t="s">
        <v>177</v>
      </c>
    </row>
    <row r="127" spans="2:12" x14ac:dyDescent="0.25">
      <c r="B127" t="s">
        <v>183</v>
      </c>
      <c r="C127" t="s">
        <v>182</v>
      </c>
      <c r="D127" t="s">
        <v>181</v>
      </c>
      <c r="E127" t="s">
        <v>179</v>
      </c>
      <c r="F127" t="s">
        <v>187</v>
      </c>
      <c r="G127" t="s">
        <v>187</v>
      </c>
      <c r="H127" t="s">
        <v>185</v>
      </c>
      <c r="I127" t="s">
        <v>177</v>
      </c>
      <c r="J127" t="s">
        <v>187</v>
      </c>
      <c r="K127" t="s">
        <v>175</v>
      </c>
      <c r="L127" t="s">
        <v>184</v>
      </c>
    </row>
    <row r="128" spans="2:12" x14ac:dyDescent="0.25">
      <c r="B128" t="s">
        <v>183</v>
      </c>
      <c r="C128" t="s">
        <v>182</v>
      </c>
      <c r="D128" t="s">
        <v>188</v>
      </c>
      <c r="E128" t="s">
        <v>179</v>
      </c>
      <c r="F128" t="s">
        <v>179</v>
      </c>
      <c r="G128" t="s">
        <v>179</v>
      </c>
      <c r="H128" t="s">
        <v>200</v>
      </c>
      <c r="I128" t="s">
        <v>177</v>
      </c>
      <c r="J128" t="s">
        <v>176</v>
      </c>
      <c r="K128" t="s">
        <v>187</v>
      </c>
      <c r="L128" t="s">
        <v>175</v>
      </c>
    </row>
    <row r="129" spans="2:12" x14ac:dyDescent="0.25">
      <c r="B129" t="s">
        <v>183</v>
      </c>
      <c r="C129" t="s">
        <v>182</v>
      </c>
      <c r="D129" t="s">
        <v>181</v>
      </c>
      <c r="E129" t="s">
        <v>201</v>
      </c>
      <c r="F129" t="s">
        <v>189</v>
      </c>
      <c r="G129" t="s">
        <v>201</v>
      </c>
      <c r="H129" t="s">
        <v>204</v>
      </c>
      <c r="I129" t="s">
        <v>184</v>
      </c>
      <c r="J129" t="s">
        <v>184</v>
      </c>
      <c r="K129" t="s">
        <v>184</v>
      </c>
      <c r="L129" t="s">
        <v>176</v>
      </c>
    </row>
    <row r="130" spans="2:12" x14ac:dyDescent="0.25">
      <c r="B130" t="s">
        <v>183</v>
      </c>
      <c r="C130" t="s">
        <v>182</v>
      </c>
      <c r="D130" t="s">
        <v>181</v>
      </c>
      <c r="E130" t="s">
        <v>179</v>
      </c>
      <c r="F130" t="s">
        <v>189</v>
      </c>
      <c r="G130" t="s">
        <v>179</v>
      </c>
      <c r="H130" t="s">
        <v>185</v>
      </c>
      <c r="I130" t="s">
        <v>176</v>
      </c>
      <c r="J130" t="s">
        <v>198</v>
      </c>
      <c r="K130" t="s">
        <v>175</v>
      </c>
      <c r="L130" t="s">
        <v>175</v>
      </c>
    </row>
    <row r="131" spans="2:12" x14ac:dyDescent="0.25">
      <c r="B131" t="s">
        <v>183</v>
      </c>
      <c r="C131" t="s">
        <v>186</v>
      </c>
      <c r="D131" t="s">
        <v>196</v>
      </c>
      <c r="E131" t="s">
        <v>179</v>
      </c>
      <c r="F131" t="s">
        <v>179</v>
      </c>
      <c r="G131" t="s">
        <v>180</v>
      </c>
      <c r="H131" t="s">
        <v>185</v>
      </c>
      <c r="I131" t="s">
        <v>177</v>
      </c>
      <c r="J131" t="s">
        <v>176</v>
      </c>
      <c r="K131" t="s">
        <v>175</v>
      </c>
      <c r="L131" t="s">
        <v>184</v>
      </c>
    </row>
    <row r="132" spans="2:12" x14ac:dyDescent="0.25">
      <c r="B132" t="s">
        <v>193</v>
      </c>
      <c r="C132" t="s">
        <v>182</v>
      </c>
      <c r="D132" t="s">
        <v>181</v>
      </c>
      <c r="E132" t="s">
        <v>192</v>
      </c>
      <c r="F132" t="s">
        <v>180</v>
      </c>
      <c r="G132" t="s">
        <v>180</v>
      </c>
      <c r="H132" t="s">
        <v>205</v>
      </c>
      <c r="I132" t="s">
        <v>176</v>
      </c>
      <c r="J132" t="s">
        <v>177</v>
      </c>
      <c r="K132" t="s">
        <v>177</v>
      </c>
      <c r="L132" t="s">
        <v>177</v>
      </c>
    </row>
    <row r="133" spans="2:12" x14ac:dyDescent="0.25">
      <c r="B133" t="s">
        <v>183</v>
      </c>
      <c r="C133" t="s">
        <v>186</v>
      </c>
      <c r="D133" t="s">
        <v>196</v>
      </c>
      <c r="E133" t="s">
        <v>189</v>
      </c>
      <c r="F133" t="s">
        <v>189</v>
      </c>
      <c r="G133" t="s">
        <v>189</v>
      </c>
      <c r="H133" t="s">
        <v>190</v>
      </c>
      <c r="I133" t="s">
        <v>184</v>
      </c>
      <c r="J133" t="s">
        <v>184</v>
      </c>
      <c r="K133" t="s">
        <v>177</v>
      </c>
      <c r="L133" t="s">
        <v>176</v>
      </c>
    </row>
    <row r="134" spans="2:12" x14ac:dyDescent="0.25">
      <c r="B134" t="s">
        <v>193</v>
      </c>
      <c r="C134" t="s">
        <v>182</v>
      </c>
      <c r="D134" t="s">
        <v>188</v>
      </c>
      <c r="E134" t="s">
        <v>197</v>
      </c>
      <c r="F134" t="s">
        <v>189</v>
      </c>
      <c r="G134" t="s">
        <v>189</v>
      </c>
      <c r="H134" t="s">
        <v>204</v>
      </c>
      <c r="I134" t="s">
        <v>177</v>
      </c>
      <c r="J134" t="s">
        <v>187</v>
      </c>
      <c r="K134" t="s">
        <v>184</v>
      </c>
      <c r="L134" t="s">
        <v>176</v>
      </c>
    </row>
    <row r="135" spans="2:12" x14ac:dyDescent="0.25">
      <c r="B135" t="s">
        <v>193</v>
      </c>
      <c r="C135" t="s">
        <v>186</v>
      </c>
      <c r="D135" t="s">
        <v>196</v>
      </c>
      <c r="E135" t="s">
        <v>197</v>
      </c>
      <c r="F135" t="s">
        <v>197</v>
      </c>
      <c r="G135" t="s">
        <v>187</v>
      </c>
      <c r="H135" t="s">
        <v>185</v>
      </c>
      <c r="I135" t="s">
        <v>177</v>
      </c>
      <c r="J135" t="s">
        <v>175</v>
      </c>
      <c r="K135" t="s">
        <v>175</v>
      </c>
      <c r="L135" t="s">
        <v>184</v>
      </c>
    </row>
    <row r="136" spans="2:12" x14ac:dyDescent="0.25">
      <c r="B136" t="s">
        <v>193</v>
      </c>
      <c r="C136" t="s">
        <v>186</v>
      </c>
      <c r="D136" t="s">
        <v>181</v>
      </c>
      <c r="E136" t="s">
        <v>180</v>
      </c>
      <c r="F136" t="s">
        <v>189</v>
      </c>
      <c r="G136" t="s">
        <v>187</v>
      </c>
      <c r="H136" t="s">
        <v>200</v>
      </c>
      <c r="I136" t="s">
        <v>176</v>
      </c>
      <c r="J136" t="s">
        <v>176</v>
      </c>
      <c r="K136" t="s">
        <v>175</v>
      </c>
      <c r="L136" t="s">
        <v>175</v>
      </c>
    </row>
    <row r="137" spans="2:12" x14ac:dyDescent="0.25">
      <c r="B137" t="s">
        <v>193</v>
      </c>
      <c r="C137" t="s">
        <v>186</v>
      </c>
      <c r="D137" t="s">
        <v>188</v>
      </c>
      <c r="E137" t="s">
        <v>179</v>
      </c>
      <c r="F137" t="s">
        <v>179</v>
      </c>
      <c r="G137" t="s">
        <v>187</v>
      </c>
      <c r="H137" t="s">
        <v>200</v>
      </c>
      <c r="I137" t="s">
        <v>176</v>
      </c>
      <c r="J137" t="s">
        <v>177</v>
      </c>
      <c r="K137" t="s">
        <v>175</v>
      </c>
      <c r="L137" t="s">
        <v>177</v>
      </c>
    </row>
    <row r="138" spans="2:12" x14ac:dyDescent="0.25">
      <c r="B138" t="s">
        <v>193</v>
      </c>
      <c r="C138" t="s">
        <v>186</v>
      </c>
      <c r="D138" t="s">
        <v>196</v>
      </c>
      <c r="E138" t="s">
        <v>189</v>
      </c>
      <c r="F138" t="s">
        <v>197</v>
      </c>
      <c r="G138" t="s">
        <v>180</v>
      </c>
      <c r="H138" t="s">
        <v>190</v>
      </c>
      <c r="I138" t="s">
        <v>184</v>
      </c>
      <c r="J138" t="s">
        <v>175</v>
      </c>
      <c r="K138" t="s">
        <v>175</v>
      </c>
      <c r="L138" t="s">
        <v>184</v>
      </c>
    </row>
    <row r="139" spans="2:12" x14ac:dyDescent="0.25">
      <c r="B139" t="s">
        <v>183</v>
      </c>
      <c r="C139" t="s">
        <v>182</v>
      </c>
      <c r="D139" t="s">
        <v>181</v>
      </c>
      <c r="E139" t="s">
        <v>180</v>
      </c>
      <c r="F139" t="s">
        <v>197</v>
      </c>
      <c r="G139" t="s">
        <v>180</v>
      </c>
      <c r="H139" t="s">
        <v>185</v>
      </c>
      <c r="I139" t="s">
        <v>177</v>
      </c>
      <c r="J139" t="s">
        <v>177</v>
      </c>
      <c r="K139" t="s">
        <v>175</v>
      </c>
      <c r="L139" t="s">
        <v>184</v>
      </c>
    </row>
    <row r="140" spans="2:12" x14ac:dyDescent="0.25">
      <c r="B140" t="s">
        <v>183</v>
      </c>
      <c r="C140" t="s">
        <v>182</v>
      </c>
      <c r="D140" t="s">
        <v>188</v>
      </c>
      <c r="E140" t="s">
        <v>179</v>
      </c>
      <c r="F140" t="s">
        <v>179</v>
      </c>
      <c r="G140" t="s">
        <v>179</v>
      </c>
      <c r="H140" t="s">
        <v>185</v>
      </c>
      <c r="I140" t="s">
        <v>187</v>
      </c>
      <c r="J140" t="s">
        <v>177</v>
      </c>
      <c r="K140" t="s">
        <v>187</v>
      </c>
      <c r="L140" t="s">
        <v>187</v>
      </c>
    </row>
    <row r="141" spans="2:12" x14ac:dyDescent="0.25">
      <c r="B141" t="s">
        <v>183</v>
      </c>
      <c r="C141" t="s">
        <v>195</v>
      </c>
      <c r="D141" t="s">
        <v>194</v>
      </c>
      <c r="E141" t="s">
        <v>189</v>
      </c>
      <c r="F141" t="s">
        <v>189</v>
      </c>
      <c r="G141" t="s">
        <v>189</v>
      </c>
      <c r="H141" t="s">
        <v>178</v>
      </c>
      <c r="I141" t="s">
        <v>177</v>
      </c>
      <c r="J141" t="s">
        <v>184</v>
      </c>
      <c r="K141" t="s">
        <v>175</v>
      </c>
      <c r="L141" t="s">
        <v>184</v>
      </c>
    </row>
    <row r="142" spans="2:12" x14ac:dyDescent="0.25">
      <c r="B142" t="s">
        <v>183</v>
      </c>
      <c r="C142" t="s">
        <v>182</v>
      </c>
      <c r="D142" t="s">
        <v>181</v>
      </c>
      <c r="E142" t="s">
        <v>187</v>
      </c>
      <c r="F142" t="s">
        <v>187</v>
      </c>
      <c r="G142" t="s">
        <v>189</v>
      </c>
      <c r="H142" t="s">
        <v>200</v>
      </c>
      <c r="I142" t="s">
        <v>187</v>
      </c>
      <c r="J142" t="s">
        <v>187</v>
      </c>
      <c r="K142" t="s">
        <v>175</v>
      </c>
      <c r="L142" t="s">
        <v>175</v>
      </c>
    </row>
    <row r="143" spans="2:12" x14ac:dyDescent="0.25">
      <c r="B143" t="s">
        <v>183</v>
      </c>
      <c r="C143" t="s">
        <v>195</v>
      </c>
      <c r="D143" t="s">
        <v>194</v>
      </c>
      <c r="E143" t="s">
        <v>192</v>
      </c>
      <c r="F143" t="s">
        <v>189</v>
      </c>
      <c r="G143" t="s">
        <v>179</v>
      </c>
      <c r="H143" t="s">
        <v>200</v>
      </c>
      <c r="I143" t="s">
        <v>187</v>
      </c>
      <c r="J143" t="s">
        <v>184</v>
      </c>
      <c r="K143" t="s">
        <v>175</v>
      </c>
      <c r="L143" t="s">
        <v>184</v>
      </c>
    </row>
    <row r="144" spans="2:12" x14ac:dyDescent="0.25">
      <c r="B144" t="s">
        <v>193</v>
      </c>
      <c r="C144" t="s">
        <v>195</v>
      </c>
      <c r="D144" t="s">
        <v>194</v>
      </c>
      <c r="E144" t="s">
        <v>197</v>
      </c>
      <c r="F144" t="s">
        <v>189</v>
      </c>
      <c r="G144" t="s">
        <v>180</v>
      </c>
      <c r="H144" t="s">
        <v>190</v>
      </c>
      <c r="I144" t="s">
        <v>177</v>
      </c>
      <c r="J144" t="s">
        <v>184</v>
      </c>
      <c r="K144" t="s">
        <v>176</v>
      </c>
      <c r="L144" t="s">
        <v>175</v>
      </c>
    </row>
    <row r="145" spans="2:12" x14ac:dyDescent="0.25">
      <c r="B145" t="s">
        <v>183</v>
      </c>
      <c r="C145" t="s">
        <v>195</v>
      </c>
      <c r="D145" t="s">
        <v>194</v>
      </c>
      <c r="E145" t="s">
        <v>197</v>
      </c>
      <c r="F145" t="s">
        <v>179</v>
      </c>
      <c r="G145" t="s">
        <v>201</v>
      </c>
      <c r="H145" t="s">
        <v>178</v>
      </c>
      <c r="I145" t="s">
        <v>184</v>
      </c>
      <c r="J145" t="s">
        <v>184</v>
      </c>
      <c r="K145" t="s">
        <v>184</v>
      </c>
      <c r="L145" t="s">
        <v>184</v>
      </c>
    </row>
    <row r="146" spans="2:12" x14ac:dyDescent="0.25">
      <c r="B146" t="s">
        <v>183</v>
      </c>
      <c r="C146" t="s">
        <v>182</v>
      </c>
      <c r="D146" t="s">
        <v>188</v>
      </c>
      <c r="E146" t="s">
        <v>189</v>
      </c>
      <c r="F146" t="s">
        <v>197</v>
      </c>
      <c r="G146" t="s">
        <v>189</v>
      </c>
      <c r="H146" t="s">
        <v>178</v>
      </c>
      <c r="I146" t="s">
        <v>187</v>
      </c>
      <c r="J146" t="s">
        <v>177</v>
      </c>
      <c r="K146" t="s">
        <v>184</v>
      </c>
      <c r="L146" t="s">
        <v>177</v>
      </c>
    </row>
    <row r="147" spans="2:12" x14ac:dyDescent="0.25">
      <c r="B147" t="s">
        <v>193</v>
      </c>
      <c r="C147" t="s">
        <v>195</v>
      </c>
      <c r="D147" t="s">
        <v>194</v>
      </c>
      <c r="E147" t="s">
        <v>179</v>
      </c>
      <c r="F147" t="s">
        <v>187</v>
      </c>
      <c r="G147" t="s">
        <v>187</v>
      </c>
      <c r="H147" t="s">
        <v>200</v>
      </c>
      <c r="I147" t="s">
        <v>187</v>
      </c>
      <c r="J147" t="s">
        <v>177</v>
      </c>
      <c r="K147" t="s">
        <v>184</v>
      </c>
      <c r="L147" t="s">
        <v>177</v>
      </c>
    </row>
    <row r="148" spans="2:12" x14ac:dyDescent="0.25">
      <c r="B148" t="s">
        <v>193</v>
      </c>
      <c r="C148" t="s">
        <v>182</v>
      </c>
      <c r="D148" t="s">
        <v>188</v>
      </c>
      <c r="E148" t="s">
        <v>187</v>
      </c>
      <c r="F148" t="s">
        <v>189</v>
      </c>
      <c r="G148" t="s">
        <v>180</v>
      </c>
      <c r="H148" t="s">
        <v>185</v>
      </c>
      <c r="I148" t="s">
        <v>187</v>
      </c>
      <c r="J148" t="s">
        <v>177</v>
      </c>
      <c r="K148" t="s">
        <v>175</v>
      </c>
      <c r="L148" t="s">
        <v>184</v>
      </c>
    </row>
    <row r="149" spans="2:12" x14ac:dyDescent="0.25">
      <c r="B149" t="s">
        <v>183</v>
      </c>
      <c r="C149" t="s">
        <v>186</v>
      </c>
      <c r="D149" t="s">
        <v>196</v>
      </c>
      <c r="E149" t="s">
        <v>197</v>
      </c>
      <c r="F149" t="s">
        <v>189</v>
      </c>
      <c r="G149" t="s">
        <v>179</v>
      </c>
      <c r="H149" t="s">
        <v>178</v>
      </c>
      <c r="I149" t="s">
        <v>177</v>
      </c>
      <c r="J149" t="s">
        <v>187</v>
      </c>
      <c r="K149" t="s">
        <v>187</v>
      </c>
      <c r="L149" t="s">
        <v>184</v>
      </c>
    </row>
    <row r="150" spans="2:12" x14ac:dyDescent="0.25">
      <c r="B150" t="s">
        <v>183</v>
      </c>
      <c r="C150" t="s">
        <v>195</v>
      </c>
      <c r="D150" t="s">
        <v>194</v>
      </c>
      <c r="E150" t="s">
        <v>191</v>
      </c>
      <c r="F150" t="s">
        <v>189</v>
      </c>
      <c r="G150" t="s">
        <v>199</v>
      </c>
      <c r="H150" t="s">
        <v>185</v>
      </c>
      <c r="I150" t="s">
        <v>177</v>
      </c>
      <c r="J150" t="s">
        <v>184</v>
      </c>
      <c r="K150" t="s">
        <v>175</v>
      </c>
      <c r="L150" t="s">
        <v>184</v>
      </c>
    </row>
    <row r="151" spans="2:12" x14ac:dyDescent="0.25">
      <c r="B151" t="s">
        <v>183</v>
      </c>
      <c r="C151" t="s">
        <v>182</v>
      </c>
      <c r="D151" t="s">
        <v>188</v>
      </c>
      <c r="E151" t="s">
        <v>199</v>
      </c>
      <c r="F151" t="s">
        <v>199</v>
      </c>
      <c r="G151" t="s">
        <v>199</v>
      </c>
      <c r="H151" t="s">
        <v>185</v>
      </c>
      <c r="I151" t="s">
        <v>187</v>
      </c>
      <c r="J151" t="s">
        <v>176</v>
      </c>
      <c r="K151" t="s">
        <v>175</v>
      </c>
      <c r="L151" t="s">
        <v>175</v>
      </c>
    </row>
    <row r="152" spans="2:12" x14ac:dyDescent="0.25">
      <c r="B152" t="s">
        <v>183</v>
      </c>
      <c r="C152" t="s">
        <v>195</v>
      </c>
      <c r="D152" t="s">
        <v>194</v>
      </c>
      <c r="E152" t="s">
        <v>179</v>
      </c>
      <c r="F152" t="s">
        <v>179</v>
      </c>
      <c r="G152" t="s">
        <v>189</v>
      </c>
      <c r="H152" t="s">
        <v>185</v>
      </c>
      <c r="I152" t="s">
        <v>176</v>
      </c>
      <c r="J152" t="s">
        <v>176</v>
      </c>
      <c r="K152" t="s">
        <v>175</v>
      </c>
      <c r="L152" t="s">
        <v>175</v>
      </c>
    </row>
    <row r="153" spans="2:12" x14ac:dyDescent="0.25">
      <c r="B153" t="s">
        <v>193</v>
      </c>
      <c r="C153" t="s">
        <v>186</v>
      </c>
      <c r="D153" t="s">
        <v>181</v>
      </c>
      <c r="E153" t="s">
        <v>180</v>
      </c>
      <c r="F153" t="s">
        <v>179</v>
      </c>
      <c r="G153" t="s">
        <v>179</v>
      </c>
      <c r="H153" t="s">
        <v>205</v>
      </c>
      <c r="I153" t="s">
        <v>177</v>
      </c>
      <c r="J153" t="s">
        <v>176</v>
      </c>
      <c r="K153" t="s">
        <v>187</v>
      </c>
      <c r="L153" t="s">
        <v>184</v>
      </c>
    </row>
    <row r="154" spans="2:12" x14ac:dyDescent="0.25">
      <c r="B154" t="s">
        <v>183</v>
      </c>
      <c r="C154" t="s">
        <v>182</v>
      </c>
      <c r="D154" t="s">
        <v>188</v>
      </c>
      <c r="E154" t="s">
        <v>180</v>
      </c>
      <c r="F154" t="s">
        <v>180</v>
      </c>
      <c r="G154" t="s">
        <v>179</v>
      </c>
      <c r="H154" t="s">
        <v>204</v>
      </c>
      <c r="I154" t="s">
        <v>176</v>
      </c>
      <c r="J154" t="s">
        <v>177</v>
      </c>
      <c r="K154" t="s">
        <v>175</v>
      </c>
      <c r="L154" t="s">
        <v>184</v>
      </c>
    </row>
    <row r="155" spans="2:12" x14ac:dyDescent="0.25">
      <c r="B155" t="s">
        <v>193</v>
      </c>
      <c r="C155" t="s">
        <v>186</v>
      </c>
      <c r="D155" t="s">
        <v>196</v>
      </c>
      <c r="E155" t="s">
        <v>180</v>
      </c>
      <c r="F155" t="s">
        <v>198</v>
      </c>
      <c r="G155" t="s">
        <v>198</v>
      </c>
      <c r="H155" t="s">
        <v>198</v>
      </c>
      <c r="I155" t="s">
        <v>198</v>
      </c>
      <c r="J155" t="s">
        <v>198</v>
      </c>
      <c r="K155" t="s">
        <v>198</v>
      </c>
      <c r="L155" t="s">
        <v>198</v>
      </c>
    </row>
    <row r="156" spans="2:12" x14ac:dyDescent="0.25">
      <c r="B156" t="s">
        <v>183</v>
      </c>
      <c r="C156" t="s">
        <v>195</v>
      </c>
      <c r="D156" t="s">
        <v>194</v>
      </c>
      <c r="E156" t="s">
        <v>179</v>
      </c>
      <c r="F156" t="s">
        <v>179</v>
      </c>
      <c r="G156" t="s">
        <v>179</v>
      </c>
      <c r="H156" t="s">
        <v>185</v>
      </c>
      <c r="I156" t="s">
        <v>184</v>
      </c>
      <c r="J156" t="s">
        <v>177</v>
      </c>
      <c r="K156" t="s">
        <v>175</v>
      </c>
      <c r="L156" t="s">
        <v>187</v>
      </c>
    </row>
    <row r="157" spans="2:12" x14ac:dyDescent="0.25">
      <c r="B157" t="s">
        <v>183</v>
      </c>
      <c r="C157" t="s">
        <v>195</v>
      </c>
      <c r="D157" t="s">
        <v>188</v>
      </c>
      <c r="E157" t="s">
        <v>191</v>
      </c>
      <c r="F157" t="s">
        <v>199</v>
      </c>
      <c r="G157" t="s">
        <v>199</v>
      </c>
      <c r="H157" t="s">
        <v>185</v>
      </c>
      <c r="I157" t="s">
        <v>176</v>
      </c>
      <c r="J157" t="s">
        <v>177</v>
      </c>
      <c r="K157" t="s">
        <v>175</v>
      </c>
      <c r="L157" t="s">
        <v>175</v>
      </c>
    </row>
    <row r="158" spans="2:12" x14ac:dyDescent="0.25">
      <c r="B158" t="s">
        <v>183</v>
      </c>
      <c r="C158" t="s">
        <v>195</v>
      </c>
      <c r="D158" t="s">
        <v>194</v>
      </c>
      <c r="E158" t="s">
        <v>187</v>
      </c>
      <c r="F158" t="s">
        <v>187</v>
      </c>
      <c r="G158" t="s">
        <v>187</v>
      </c>
      <c r="H158" t="s">
        <v>205</v>
      </c>
      <c r="I158" t="s">
        <v>187</v>
      </c>
      <c r="J158" t="s">
        <v>175</v>
      </c>
      <c r="K158" t="s">
        <v>175</v>
      </c>
      <c r="L158" t="s">
        <v>184</v>
      </c>
    </row>
    <row r="159" spans="2:12" x14ac:dyDescent="0.25">
      <c r="B159" t="s">
        <v>193</v>
      </c>
      <c r="C159" t="s">
        <v>182</v>
      </c>
      <c r="D159" t="s">
        <v>181</v>
      </c>
      <c r="E159" t="s">
        <v>179</v>
      </c>
      <c r="F159" t="s">
        <v>180</v>
      </c>
      <c r="G159" t="s">
        <v>179</v>
      </c>
      <c r="H159" t="s">
        <v>185</v>
      </c>
      <c r="I159" t="s">
        <v>176</v>
      </c>
      <c r="J159" t="s">
        <v>177</v>
      </c>
      <c r="K159" t="s">
        <v>175</v>
      </c>
      <c r="L159" t="s">
        <v>187</v>
      </c>
    </row>
    <row r="160" spans="2:12" x14ac:dyDescent="0.25">
      <c r="B160" t="s">
        <v>183</v>
      </c>
      <c r="C160" t="s">
        <v>186</v>
      </c>
      <c r="D160" t="s">
        <v>181</v>
      </c>
      <c r="E160" t="s">
        <v>180</v>
      </c>
      <c r="F160" t="s">
        <v>179</v>
      </c>
      <c r="G160" t="s">
        <v>180</v>
      </c>
      <c r="H160" t="s">
        <v>205</v>
      </c>
      <c r="I160" t="s">
        <v>176</v>
      </c>
      <c r="J160" t="s">
        <v>176</v>
      </c>
      <c r="K160" t="s">
        <v>175</v>
      </c>
      <c r="L160" t="s">
        <v>175</v>
      </c>
    </row>
    <row r="161" spans="2:12" x14ac:dyDescent="0.25">
      <c r="B161" t="s">
        <v>193</v>
      </c>
      <c r="C161" t="s">
        <v>195</v>
      </c>
      <c r="D161" t="s">
        <v>194</v>
      </c>
      <c r="E161" t="s">
        <v>180</v>
      </c>
      <c r="F161" t="s">
        <v>179</v>
      </c>
      <c r="G161" t="s">
        <v>192</v>
      </c>
      <c r="H161" t="s">
        <v>205</v>
      </c>
      <c r="I161" t="s">
        <v>177</v>
      </c>
      <c r="J161" t="s">
        <v>177</v>
      </c>
      <c r="K161" t="s">
        <v>175</v>
      </c>
      <c r="L161" t="s">
        <v>184</v>
      </c>
    </row>
    <row r="162" spans="2:12" x14ac:dyDescent="0.25">
      <c r="B162" t="s">
        <v>183</v>
      </c>
      <c r="C162" t="s">
        <v>186</v>
      </c>
      <c r="D162" t="s">
        <v>196</v>
      </c>
      <c r="E162" t="s">
        <v>180</v>
      </c>
      <c r="F162" t="s">
        <v>189</v>
      </c>
      <c r="G162" t="s">
        <v>189</v>
      </c>
      <c r="H162" t="s">
        <v>185</v>
      </c>
      <c r="I162" t="s">
        <v>177</v>
      </c>
      <c r="J162" t="s">
        <v>187</v>
      </c>
      <c r="K162" t="s">
        <v>175</v>
      </c>
      <c r="L162" t="s">
        <v>175</v>
      </c>
    </row>
    <row r="163" spans="2:12" x14ac:dyDescent="0.25">
      <c r="B163" t="s">
        <v>193</v>
      </c>
      <c r="C163" t="s">
        <v>186</v>
      </c>
      <c r="D163" t="s">
        <v>181</v>
      </c>
      <c r="E163" t="s">
        <v>179</v>
      </c>
      <c r="F163" t="s">
        <v>197</v>
      </c>
      <c r="G163" t="s">
        <v>179</v>
      </c>
      <c r="H163" t="s">
        <v>205</v>
      </c>
      <c r="I163" t="s">
        <v>177</v>
      </c>
      <c r="J163" t="s">
        <v>184</v>
      </c>
      <c r="K163" t="s">
        <v>175</v>
      </c>
      <c r="L163" t="s">
        <v>175</v>
      </c>
    </row>
    <row r="164" spans="2:12" x14ac:dyDescent="0.25">
      <c r="B164" t="s">
        <v>193</v>
      </c>
      <c r="C164" t="s">
        <v>195</v>
      </c>
      <c r="D164" t="s">
        <v>194</v>
      </c>
      <c r="E164" t="s">
        <v>179</v>
      </c>
      <c r="F164" t="s">
        <v>179</v>
      </c>
      <c r="G164" t="s">
        <v>179</v>
      </c>
      <c r="H164" t="s">
        <v>185</v>
      </c>
      <c r="I164" t="s">
        <v>184</v>
      </c>
      <c r="J164" t="s">
        <v>176</v>
      </c>
      <c r="K164" t="s">
        <v>175</v>
      </c>
      <c r="L164" t="s">
        <v>184</v>
      </c>
    </row>
    <row r="165" spans="2:12" x14ac:dyDescent="0.25">
      <c r="B165" t="s">
        <v>183</v>
      </c>
      <c r="C165" t="s">
        <v>182</v>
      </c>
      <c r="D165" t="s">
        <v>181</v>
      </c>
      <c r="E165" t="s">
        <v>179</v>
      </c>
      <c r="F165" t="s">
        <v>179</v>
      </c>
      <c r="G165" t="s">
        <v>179</v>
      </c>
      <c r="H165" t="s">
        <v>185</v>
      </c>
      <c r="I165" t="s">
        <v>176</v>
      </c>
      <c r="J165" t="s">
        <v>177</v>
      </c>
      <c r="K165" t="s">
        <v>187</v>
      </c>
      <c r="L165" t="s">
        <v>175</v>
      </c>
    </row>
    <row r="166" spans="2:12" x14ac:dyDescent="0.25">
      <c r="B166" t="s">
        <v>183</v>
      </c>
      <c r="C166" t="s">
        <v>186</v>
      </c>
      <c r="D166" t="s">
        <v>196</v>
      </c>
      <c r="E166" t="s">
        <v>179</v>
      </c>
      <c r="F166" t="s">
        <v>201</v>
      </c>
      <c r="G166" t="s">
        <v>180</v>
      </c>
      <c r="H166" t="s">
        <v>178</v>
      </c>
      <c r="I166" t="s">
        <v>177</v>
      </c>
      <c r="J166" t="s">
        <v>176</v>
      </c>
      <c r="K166" t="s">
        <v>187</v>
      </c>
      <c r="L166" t="s">
        <v>177</v>
      </c>
    </row>
    <row r="167" spans="2:12" x14ac:dyDescent="0.25">
      <c r="B167" t="s">
        <v>183</v>
      </c>
      <c r="C167" t="s">
        <v>182</v>
      </c>
      <c r="D167" t="s">
        <v>181</v>
      </c>
      <c r="E167" t="s">
        <v>187</v>
      </c>
      <c r="F167" t="s">
        <v>180</v>
      </c>
      <c r="G167" t="s">
        <v>189</v>
      </c>
      <c r="H167" t="s">
        <v>205</v>
      </c>
      <c r="I167" t="s">
        <v>176</v>
      </c>
      <c r="J167" t="s">
        <v>176</v>
      </c>
      <c r="K167" t="s">
        <v>175</v>
      </c>
      <c r="L167" t="s">
        <v>177</v>
      </c>
    </row>
    <row r="168" spans="2:12" x14ac:dyDescent="0.25">
      <c r="B168" t="s">
        <v>193</v>
      </c>
      <c r="C168" t="s">
        <v>195</v>
      </c>
      <c r="D168" t="s">
        <v>194</v>
      </c>
      <c r="E168" t="s">
        <v>189</v>
      </c>
      <c r="F168" t="s">
        <v>189</v>
      </c>
      <c r="G168" t="s">
        <v>197</v>
      </c>
      <c r="H168" t="s">
        <v>190</v>
      </c>
      <c r="I168" t="s">
        <v>177</v>
      </c>
      <c r="J168" t="s">
        <v>184</v>
      </c>
      <c r="K168" t="s">
        <v>184</v>
      </c>
      <c r="L168" t="s">
        <v>187</v>
      </c>
    </row>
    <row r="169" spans="2:12" x14ac:dyDescent="0.25">
      <c r="B169" t="s">
        <v>183</v>
      </c>
      <c r="C169" t="s">
        <v>182</v>
      </c>
      <c r="D169" t="s">
        <v>181</v>
      </c>
      <c r="E169" t="s">
        <v>189</v>
      </c>
      <c r="F169" t="s">
        <v>189</v>
      </c>
      <c r="G169" t="s">
        <v>189</v>
      </c>
      <c r="H169" t="s">
        <v>178</v>
      </c>
      <c r="I169" t="s">
        <v>184</v>
      </c>
      <c r="J169" t="s">
        <v>184</v>
      </c>
      <c r="K169" t="s">
        <v>175</v>
      </c>
      <c r="L169" t="s">
        <v>175</v>
      </c>
    </row>
    <row r="170" spans="2:12" x14ac:dyDescent="0.25">
      <c r="B170" t="s">
        <v>183</v>
      </c>
      <c r="C170" t="s">
        <v>182</v>
      </c>
      <c r="D170" t="s">
        <v>188</v>
      </c>
      <c r="E170" t="s">
        <v>179</v>
      </c>
      <c r="F170" t="s">
        <v>179</v>
      </c>
      <c r="G170" t="s">
        <v>180</v>
      </c>
      <c r="H170" t="s">
        <v>185</v>
      </c>
      <c r="I170" t="s">
        <v>177</v>
      </c>
      <c r="J170" t="s">
        <v>176</v>
      </c>
      <c r="K170" t="s">
        <v>175</v>
      </c>
      <c r="L170" t="s">
        <v>175</v>
      </c>
    </row>
    <row r="171" spans="2:12" x14ac:dyDescent="0.25">
      <c r="B171" t="s">
        <v>183</v>
      </c>
      <c r="C171" t="s">
        <v>182</v>
      </c>
      <c r="D171" t="s">
        <v>188</v>
      </c>
      <c r="E171" t="s">
        <v>201</v>
      </c>
      <c r="F171" t="s">
        <v>187</v>
      </c>
      <c r="G171" t="s">
        <v>201</v>
      </c>
      <c r="H171" t="s">
        <v>204</v>
      </c>
      <c r="I171" t="s">
        <v>177</v>
      </c>
      <c r="J171" t="s">
        <v>176</v>
      </c>
      <c r="K171" t="s">
        <v>175</v>
      </c>
      <c r="L171" t="s">
        <v>184</v>
      </c>
    </row>
    <row r="172" spans="2:12" x14ac:dyDescent="0.25">
      <c r="B172" t="s">
        <v>198</v>
      </c>
      <c r="C172" t="s">
        <v>198</v>
      </c>
      <c r="D172" t="s">
        <v>198</v>
      </c>
      <c r="E172" t="s">
        <v>198</v>
      </c>
      <c r="F172" t="s">
        <v>198</v>
      </c>
      <c r="G172" t="s">
        <v>198</v>
      </c>
      <c r="H172" t="s">
        <v>198</v>
      </c>
      <c r="I172" t="s">
        <v>198</v>
      </c>
      <c r="J172" t="s">
        <v>198</v>
      </c>
      <c r="K172" t="s">
        <v>198</v>
      </c>
      <c r="L172" t="s">
        <v>198</v>
      </c>
    </row>
    <row r="173" spans="2:12" x14ac:dyDescent="0.25">
      <c r="B173" t="s">
        <v>193</v>
      </c>
      <c r="C173" t="s">
        <v>195</v>
      </c>
      <c r="D173" t="s">
        <v>188</v>
      </c>
      <c r="E173" t="s">
        <v>197</v>
      </c>
      <c r="F173" t="s">
        <v>189</v>
      </c>
      <c r="G173" t="s">
        <v>187</v>
      </c>
      <c r="H173" t="s">
        <v>190</v>
      </c>
      <c r="I173" t="s">
        <v>187</v>
      </c>
      <c r="J173" t="s">
        <v>175</v>
      </c>
      <c r="K173" t="s">
        <v>175</v>
      </c>
      <c r="L173" t="s">
        <v>175</v>
      </c>
    </row>
    <row r="174" spans="2:12" x14ac:dyDescent="0.25">
      <c r="B174" t="s">
        <v>183</v>
      </c>
      <c r="C174" t="s">
        <v>195</v>
      </c>
      <c r="D174" t="s">
        <v>194</v>
      </c>
      <c r="E174" t="s">
        <v>187</v>
      </c>
      <c r="F174" t="s">
        <v>189</v>
      </c>
      <c r="G174" t="s">
        <v>199</v>
      </c>
      <c r="H174" t="s">
        <v>205</v>
      </c>
      <c r="I174" t="s">
        <v>187</v>
      </c>
      <c r="J174" t="s">
        <v>177</v>
      </c>
      <c r="K174" t="s">
        <v>184</v>
      </c>
      <c r="L174" t="s">
        <v>184</v>
      </c>
    </row>
    <row r="175" spans="2:12" x14ac:dyDescent="0.25">
      <c r="B175" t="s">
        <v>183</v>
      </c>
      <c r="C175" t="s">
        <v>186</v>
      </c>
      <c r="D175" t="s">
        <v>181</v>
      </c>
      <c r="E175" t="s">
        <v>197</v>
      </c>
      <c r="F175" t="s">
        <v>189</v>
      </c>
      <c r="G175" t="s">
        <v>189</v>
      </c>
      <c r="H175" t="s">
        <v>205</v>
      </c>
      <c r="I175" t="s">
        <v>187</v>
      </c>
      <c r="J175" t="s">
        <v>177</v>
      </c>
      <c r="K175" t="s">
        <v>175</v>
      </c>
      <c r="L175" t="s">
        <v>175</v>
      </c>
    </row>
    <row r="176" spans="2:12" x14ac:dyDescent="0.25">
      <c r="B176" t="s">
        <v>183</v>
      </c>
      <c r="C176" t="s">
        <v>195</v>
      </c>
      <c r="D176" t="s">
        <v>194</v>
      </c>
      <c r="E176" t="s">
        <v>187</v>
      </c>
      <c r="F176" t="s">
        <v>187</v>
      </c>
      <c r="G176" t="s">
        <v>187</v>
      </c>
      <c r="H176" t="s">
        <v>178</v>
      </c>
      <c r="I176" t="s">
        <v>187</v>
      </c>
      <c r="J176" t="s">
        <v>187</v>
      </c>
      <c r="K176" t="s">
        <v>187</v>
      </c>
      <c r="L176" t="s">
        <v>187</v>
      </c>
    </row>
    <row r="177" spans="2:12" x14ac:dyDescent="0.25">
      <c r="B177" t="s">
        <v>183</v>
      </c>
      <c r="C177" t="s">
        <v>186</v>
      </c>
      <c r="D177" t="s">
        <v>196</v>
      </c>
      <c r="E177" t="s">
        <v>201</v>
      </c>
      <c r="F177" t="s">
        <v>201</v>
      </c>
      <c r="G177" t="s">
        <v>201</v>
      </c>
      <c r="H177" t="s">
        <v>205</v>
      </c>
      <c r="I177" t="s">
        <v>184</v>
      </c>
      <c r="J177" t="s">
        <v>177</v>
      </c>
      <c r="K177" t="s">
        <v>187</v>
      </c>
      <c r="L177" t="s">
        <v>176</v>
      </c>
    </row>
    <row r="178" spans="2:12" x14ac:dyDescent="0.25">
      <c r="B178" t="s">
        <v>183</v>
      </c>
      <c r="C178" t="s">
        <v>182</v>
      </c>
      <c r="D178" t="s">
        <v>181</v>
      </c>
      <c r="E178" t="s">
        <v>189</v>
      </c>
      <c r="F178" t="s">
        <v>201</v>
      </c>
      <c r="G178" t="s">
        <v>179</v>
      </c>
      <c r="H178" t="s">
        <v>204</v>
      </c>
      <c r="I178" t="s">
        <v>184</v>
      </c>
      <c r="J178" t="s">
        <v>184</v>
      </c>
      <c r="K178" t="s">
        <v>184</v>
      </c>
      <c r="L178" t="s">
        <v>175</v>
      </c>
    </row>
    <row r="179" spans="2:12" x14ac:dyDescent="0.25">
      <c r="B179" t="s">
        <v>183</v>
      </c>
      <c r="C179" t="s">
        <v>195</v>
      </c>
      <c r="D179" t="s">
        <v>194</v>
      </c>
      <c r="E179" t="s">
        <v>197</v>
      </c>
      <c r="F179" t="s">
        <v>189</v>
      </c>
      <c r="G179" t="s">
        <v>189</v>
      </c>
      <c r="H179" t="s">
        <v>190</v>
      </c>
      <c r="I179" t="s">
        <v>175</v>
      </c>
      <c r="J179" t="s">
        <v>175</v>
      </c>
      <c r="K179" t="s">
        <v>184</v>
      </c>
      <c r="L179" t="s">
        <v>177</v>
      </c>
    </row>
    <row r="180" spans="2:12" x14ac:dyDescent="0.25">
      <c r="B180" t="s">
        <v>193</v>
      </c>
      <c r="C180" t="s">
        <v>182</v>
      </c>
      <c r="D180" t="s">
        <v>188</v>
      </c>
      <c r="E180" t="s">
        <v>197</v>
      </c>
      <c r="F180" t="s">
        <v>191</v>
      </c>
      <c r="G180" t="s">
        <v>201</v>
      </c>
      <c r="H180" t="s">
        <v>190</v>
      </c>
      <c r="I180" t="s">
        <v>184</v>
      </c>
      <c r="J180" t="s">
        <v>175</v>
      </c>
      <c r="K180" t="s">
        <v>177</v>
      </c>
      <c r="L180" t="s">
        <v>184</v>
      </c>
    </row>
    <row r="181" spans="2:12" x14ac:dyDescent="0.25">
      <c r="B181" t="s">
        <v>183</v>
      </c>
      <c r="C181" t="s">
        <v>186</v>
      </c>
      <c r="D181" t="s">
        <v>196</v>
      </c>
      <c r="E181" t="s">
        <v>187</v>
      </c>
      <c r="F181" t="s">
        <v>189</v>
      </c>
      <c r="G181" t="s">
        <v>189</v>
      </c>
      <c r="H181" t="s">
        <v>185</v>
      </c>
      <c r="I181" t="s">
        <v>177</v>
      </c>
      <c r="J181" t="s">
        <v>176</v>
      </c>
      <c r="K181" t="s">
        <v>175</v>
      </c>
      <c r="L181" t="s">
        <v>177</v>
      </c>
    </row>
    <row r="182" spans="2:12" x14ac:dyDescent="0.25">
      <c r="B182" t="s">
        <v>193</v>
      </c>
      <c r="C182" t="s">
        <v>186</v>
      </c>
      <c r="D182" t="s">
        <v>188</v>
      </c>
      <c r="E182" t="s">
        <v>180</v>
      </c>
      <c r="F182" t="s">
        <v>180</v>
      </c>
      <c r="G182" t="s">
        <v>179</v>
      </c>
      <c r="H182" t="s">
        <v>178</v>
      </c>
      <c r="I182" t="s">
        <v>177</v>
      </c>
      <c r="J182" t="s">
        <v>176</v>
      </c>
      <c r="K182" t="s">
        <v>184</v>
      </c>
      <c r="L182" t="s">
        <v>175</v>
      </c>
    </row>
    <row r="183" spans="2:12" x14ac:dyDescent="0.25">
      <c r="B183" t="s">
        <v>193</v>
      </c>
      <c r="C183" t="s">
        <v>182</v>
      </c>
      <c r="D183" t="s">
        <v>188</v>
      </c>
      <c r="E183" t="s">
        <v>189</v>
      </c>
      <c r="F183" t="s">
        <v>189</v>
      </c>
      <c r="G183" t="s">
        <v>179</v>
      </c>
      <c r="H183" t="s">
        <v>178</v>
      </c>
      <c r="I183" t="s">
        <v>177</v>
      </c>
      <c r="J183" t="s">
        <v>175</v>
      </c>
      <c r="K183" t="s">
        <v>175</v>
      </c>
      <c r="L183" t="s">
        <v>175</v>
      </c>
    </row>
    <row r="184" spans="2:12" x14ac:dyDescent="0.25">
      <c r="B184" t="s">
        <v>183</v>
      </c>
      <c r="C184" t="s">
        <v>182</v>
      </c>
      <c r="D184" t="s">
        <v>188</v>
      </c>
      <c r="E184" t="s">
        <v>179</v>
      </c>
      <c r="F184" t="s">
        <v>179</v>
      </c>
      <c r="G184" t="s">
        <v>191</v>
      </c>
      <c r="H184" t="s">
        <v>185</v>
      </c>
      <c r="I184" t="s">
        <v>177</v>
      </c>
      <c r="J184" t="s">
        <v>177</v>
      </c>
      <c r="K184" t="s">
        <v>175</v>
      </c>
      <c r="L184" t="s">
        <v>184</v>
      </c>
    </row>
    <row r="185" spans="2:12" x14ac:dyDescent="0.25">
      <c r="B185" t="s">
        <v>183</v>
      </c>
      <c r="C185" t="s">
        <v>195</v>
      </c>
      <c r="D185" t="s">
        <v>194</v>
      </c>
      <c r="E185" t="s">
        <v>191</v>
      </c>
      <c r="F185" t="s">
        <v>189</v>
      </c>
      <c r="G185" t="s">
        <v>187</v>
      </c>
      <c r="H185" t="s">
        <v>200</v>
      </c>
      <c r="I185" t="s">
        <v>187</v>
      </c>
      <c r="J185" t="s">
        <v>175</v>
      </c>
      <c r="K185" t="s">
        <v>177</v>
      </c>
      <c r="L185" t="s">
        <v>175</v>
      </c>
    </row>
    <row r="186" spans="2:12" x14ac:dyDescent="0.25">
      <c r="B186" t="s">
        <v>193</v>
      </c>
      <c r="C186" t="s">
        <v>195</v>
      </c>
      <c r="D186" t="s">
        <v>194</v>
      </c>
      <c r="E186" t="s">
        <v>197</v>
      </c>
      <c r="F186" t="s">
        <v>197</v>
      </c>
      <c r="G186" t="s">
        <v>189</v>
      </c>
      <c r="H186" t="s">
        <v>190</v>
      </c>
      <c r="I186" t="s">
        <v>175</v>
      </c>
      <c r="J186" t="s">
        <v>175</v>
      </c>
      <c r="K186" t="s">
        <v>176</v>
      </c>
      <c r="L186" t="s">
        <v>175</v>
      </c>
    </row>
    <row r="187" spans="2:12" x14ac:dyDescent="0.25">
      <c r="B187" t="s">
        <v>183</v>
      </c>
      <c r="C187" t="s">
        <v>186</v>
      </c>
      <c r="D187" t="s">
        <v>196</v>
      </c>
      <c r="E187" t="s">
        <v>180</v>
      </c>
      <c r="F187" t="s">
        <v>180</v>
      </c>
      <c r="G187" t="s">
        <v>180</v>
      </c>
      <c r="H187" t="s">
        <v>200</v>
      </c>
      <c r="I187" t="s">
        <v>177</v>
      </c>
      <c r="J187" t="s">
        <v>176</v>
      </c>
      <c r="K187" t="s">
        <v>175</v>
      </c>
      <c r="L187" t="s">
        <v>184</v>
      </c>
    </row>
    <row r="188" spans="2:12" x14ac:dyDescent="0.25">
      <c r="B188" t="s">
        <v>193</v>
      </c>
      <c r="C188" t="s">
        <v>195</v>
      </c>
      <c r="D188" t="s">
        <v>194</v>
      </c>
      <c r="E188" t="s">
        <v>191</v>
      </c>
      <c r="F188" t="s">
        <v>179</v>
      </c>
      <c r="G188" t="s">
        <v>179</v>
      </c>
      <c r="H188" t="s">
        <v>185</v>
      </c>
      <c r="I188" t="s">
        <v>176</v>
      </c>
      <c r="J188" t="s">
        <v>187</v>
      </c>
      <c r="K188" t="s">
        <v>187</v>
      </c>
      <c r="L188" t="s">
        <v>175</v>
      </c>
    </row>
    <row r="189" spans="2:12" x14ac:dyDescent="0.25">
      <c r="B189" t="s">
        <v>193</v>
      </c>
      <c r="C189" t="s">
        <v>182</v>
      </c>
      <c r="D189" t="s">
        <v>196</v>
      </c>
      <c r="E189" t="s">
        <v>191</v>
      </c>
      <c r="F189" t="s">
        <v>187</v>
      </c>
      <c r="G189" t="s">
        <v>191</v>
      </c>
      <c r="H189" t="s">
        <v>204</v>
      </c>
      <c r="I189" t="s">
        <v>176</v>
      </c>
      <c r="J189" t="s">
        <v>177</v>
      </c>
      <c r="K189" t="s">
        <v>175</v>
      </c>
      <c r="L189" t="s">
        <v>187</v>
      </c>
    </row>
    <row r="190" spans="2:12" x14ac:dyDescent="0.25">
      <c r="B190" t="s">
        <v>193</v>
      </c>
      <c r="C190" t="s">
        <v>186</v>
      </c>
      <c r="D190" t="s">
        <v>181</v>
      </c>
      <c r="E190" t="s">
        <v>187</v>
      </c>
      <c r="F190" t="s">
        <v>189</v>
      </c>
      <c r="G190" t="s">
        <v>189</v>
      </c>
      <c r="H190" t="s">
        <v>200</v>
      </c>
      <c r="I190" t="s">
        <v>176</v>
      </c>
      <c r="J190" t="s">
        <v>187</v>
      </c>
      <c r="K190" t="s">
        <v>187</v>
      </c>
      <c r="L190" t="s">
        <v>184</v>
      </c>
    </row>
    <row r="191" spans="2:12" x14ac:dyDescent="0.25">
      <c r="B191" t="s">
        <v>183</v>
      </c>
      <c r="C191" t="s">
        <v>182</v>
      </c>
      <c r="D191" t="s">
        <v>188</v>
      </c>
      <c r="E191" t="s">
        <v>179</v>
      </c>
      <c r="F191" t="s">
        <v>179</v>
      </c>
      <c r="G191" t="s">
        <v>179</v>
      </c>
      <c r="H191" t="s">
        <v>185</v>
      </c>
      <c r="I191" t="s">
        <v>175</v>
      </c>
      <c r="J191" t="s">
        <v>176</v>
      </c>
      <c r="K191" t="s">
        <v>175</v>
      </c>
      <c r="L191" t="s">
        <v>184</v>
      </c>
    </row>
    <row r="192" spans="2:12" x14ac:dyDescent="0.25">
      <c r="B192" t="s">
        <v>183</v>
      </c>
      <c r="C192" t="s">
        <v>186</v>
      </c>
      <c r="D192" t="s">
        <v>181</v>
      </c>
      <c r="E192" t="s">
        <v>179</v>
      </c>
      <c r="F192" t="s">
        <v>189</v>
      </c>
      <c r="G192" t="s">
        <v>187</v>
      </c>
      <c r="H192" t="s">
        <v>178</v>
      </c>
      <c r="I192" t="s">
        <v>176</v>
      </c>
      <c r="J192" t="s">
        <v>184</v>
      </c>
      <c r="K192" t="s">
        <v>187</v>
      </c>
      <c r="L192" t="s">
        <v>177</v>
      </c>
    </row>
    <row r="193" spans="2:12" x14ac:dyDescent="0.25">
      <c r="B193" t="s">
        <v>183</v>
      </c>
      <c r="C193" t="s">
        <v>186</v>
      </c>
      <c r="D193" t="s">
        <v>181</v>
      </c>
      <c r="E193" t="s">
        <v>179</v>
      </c>
      <c r="F193" t="s">
        <v>189</v>
      </c>
      <c r="G193" t="s">
        <v>189</v>
      </c>
      <c r="H193" t="s">
        <v>185</v>
      </c>
      <c r="I193" t="s">
        <v>177</v>
      </c>
      <c r="J193" t="s">
        <v>176</v>
      </c>
      <c r="K193" t="s">
        <v>175</v>
      </c>
      <c r="L193" t="s">
        <v>175</v>
      </c>
    </row>
    <row r="194" spans="2:12" x14ac:dyDescent="0.25">
      <c r="B194" t="s">
        <v>183</v>
      </c>
      <c r="C194" t="s">
        <v>182</v>
      </c>
      <c r="D194" t="s">
        <v>188</v>
      </c>
      <c r="E194" t="s">
        <v>199</v>
      </c>
      <c r="F194" t="s">
        <v>199</v>
      </c>
      <c r="G194" t="s">
        <v>199</v>
      </c>
      <c r="H194" t="s">
        <v>185</v>
      </c>
      <c r="I194" t="s">
        <v>177</v>
      </c>
      <c r="J194" t="s">
        <v>177</v>
      </c>
      <c r="K194" t="s">
        <v>175</v>
      </c>
      <c r="L194" t="s">
        <v>175</v>
      </c>
    </row>
    <row r="195" spans="2:12" x14ac:dyDescent="0.25">
      <c r="B195" t="s">
        <v>183</v>
      </c>
      <c r="C195" t="s">
        <v>182</v>
      </c>
      <c r="D195" t="s">
        <v>188</v>
      </c>
      <c r="E195" t="s">
        <v>192</v>
      </c>
      <c r="F195" t="s">
        <v>187</v>
      </c>
      <c r="G195" t="s">
        <v>187</v>
      </c>
      <c r="H195" t="s">
        <v>178</v>
      </c>
      <c r="I195" t="s">
        <v>177</v>
      </c>
      <c r="J195" t="s">
        <v>177</v>
      </c>
      <c r="K195" t="s">
        <v>177</v>
      </c>
      <c r="L195" t="s">
        <v>175</v>
      </c>
    </row>
    <row r="196" spans="2:12" x14ac:dyDescent="0.25">
      <c r="B196" t="s">
        <v>193</v>
      </c>
      <c r="C196" t="s">
        <v>182</v>
      </c>
      <c r="D196" t="s">
        <v>188</v>
      </c>
      <c r="E196" t="s">
        <v>180</v>
      </c>
      <c r="F196" t="s">
        <v>202</v>
      </c>
      <c r="G196" t="s">
        <v>198</v>
      </c>
      <c r="H196" t="s">
        <v>200</v>
      </c>
      <c r="I196" t="s">
        <v>175</v>
      </c>
      <c r="J196" t="s">
        <v>177</v>
      </c>
      <c r="K196" t="s">
        <v>175</v>
      </c>
      <c r="L196" t="s">
        <v>175</v>
      </c>
    </row>
    <row r="197" spans="2:12" x14ac:dyDescent="0.25">
      <c r="B197" t="s">
        <v>183</v>
      </c>
      <c r="C197" t="s">
        <v>195</v>
      </c>
      <c r="D197" t="s">
        <v>188</v>
      </c>
      <c r="E197" t="s">
        <v>197</v>
      </c>
      <c r="F197" t="s">
        <v>197</v>
      </c>
      <c r="G197" t="s">
        <v>197</v>
      </c>
      <c r="H197" t="s">
        <v>190</v>
      </c>
      <c r="I197" t="s">
        <v>177</v>
      </c>
      <c r="J197" t="s">
        <v>184</v>
      </c>
      <c r="K197" t="s">
        <v>184</v>
      </c>
      <c r="L197" t="s">
        <v>184</v>
      </c>
    </row>
    <row r="198" spans="2:12" x14ac:dyDescent="0.25">
      <c r="B198" t="s">
        <v>183</v>
      </c>
      <c r="C198" t="s">
        <v>195</v>
      </c>
      <c r="D198" t="s">
        <v>188</v>
      </c>
      <c r="E198" t="s">
        <v>187</v>
      </c>
      <c r="F198" t="s">
        <v>187</v>
      </c>
      <c r="G198" t="s">
        <v>179</v>
      </c>
      <c r="H198" t="s">
        <v>185</v>
      </c>
      <c r="I198" t="s">
        <v>198</v>
      </c>
      <c r="J198" t="s">
        <v>187</v>
      </c>
      <c r="K198" t="s">
        <v>184</v>
      </c>
      <c r="L198" t="s">
        <v>177</v>
      </c>
    </row>
    <row r="199" spans="2:12" x14ac:dyDescent="0.25">
      <c r="B199" t="s">
        <v>193</v>
      </c>
      <c r="C199" t="s">
        <v>195</v>
      </c>
      <c r="D199" t="s">
        <v>203</v>
      </c>
      <c r="E199" t="s">
        <v>180</v>
      </c>
      <c r="F199" t="s">
        <v>189</v>
      </c>
      <c r="G199" t="s">
        <v>180</v>
      </c>
      <c r="H199" t="s">
        <v>190</v>
      </c>
      <c r="I199" t="s">
        <v>175</v>
      </c>
      <c r="J199" t="s">
        <v>176</v>
      </c>
      <c r="K199" t="s">
        <v>175</v>
      </c>
      <c r="L199" t="s">
        <v>184</v>
      </c>
    </row>
    <row r="200" spans="2:12" x14ac:dyDescent="0.25">
      <c r="B200" t="s">
        <v>183</v>
      </c>
      <c r="C200" t="s">
        <v>182</v>
      </c>
      <c r="D200" t="s">
        <v>188</v>
      </c>
      <c r="E200" t="s">
        <v>189</v>
      </c>
      <c r="F200" t="s">
        <v>189</v>
      </c>
      <c r="G200" t="s">
        <v>187</v>
      </c>
      <c r="H200" t="s">
        <v>178</v>
      </c>
      <c r="I200" t="s">
        <v>177</v>
      </c>
      <c r="J200" t="s">
        <v>184</v>
      </c>
      <c r="K200" t="s">
        <v>177</v>
      </c>
      <c r="L200" t="s">
        <v>184</v>
      </c>
    </row>
    <row r="201" spans="2:12" x14ac:dyDescent="0.25">
      <c r="B201" t="s">
        <v>193</v>
      </c>
      <c r="C201" t="s">
        <v>186</v>
      </c>
      <c r="D201" t="s">
        <v>196</v>
      </c>
      <c r="E201" t="s">
        <v>197</v>
      </c>
      <c r="F201" t="s">
        <v>189</v>
      </c>
      <c r="G201" t="s">
        <v>179</v>
      </c>
      <c r="H201" t="s">
        <v>185</v>
      </c>
      <c r="I201" t="s">
        <v>175</v>
      </c>
      <c r="J201" t="s">
        <v>175</v>
      </c>
      <c r="K201" t="s">
        <v>184</v>
      </c>
      <c r="L201" t="s">
        <v>177</v>
      </c>
    </row>
    <row r="202" spans="2:12" x14ac:dyDescent="0.25">
      <c r="B202" t="s">
        <v>183</v>
      </c>
      <c r="C202" t="s">
        <v>182</v>
      </c>
      <c r="D202" t="s">
        <v>188</v>
      </c>
      <c r="E202" t="s">
        <v>180</v>
      </c>
      <c r="F202" t="s">
        <v>191</v>
      </c>
      <c r="G202" t="s">
        <v>191</v>
      </c>
      <c r="H202" t="s">
        <v>200</v>
      </c>
      <c r="I202" t="s">
        <v>176</v>
      </c>
      <c r="J202" t="s">
        <v>177</v>
      </c>
      <c r="K202" t="s">
        <v>187</v>
      </c>
      <c r="L202" t="s">
        <v>175</v>
      </c>
    </row>
    <row r="203" spans="2:12" x14ac:dyDescent="0.25">
      <c r="B203" t="s">
        <v>183</v>
      </c>
      <c r="C203" t="s">
        <v>195</v>
      </c>
      <c r="D203" t="s">
        <v>188</v>
      </c>
      <c r="E203" t="s">
        <v>187</v>
      </c>
      <c r="F203" t="s">
        <v>187</v>
      </c>
      <c r="G203" t="s">
        <v>187</v>
      </c>
      <c r="H203" t="s">
        <v>190</v>
      </c>
      <c r="I203" t="s">
        <v>177</v>
      </c>
      <c r="J203" t="s">
        <v>187</v>
      </c>
      <c r="K203" t="s">
        <v>187</v>
      </c>
      <c r="L203" t="s">
        <v>175</v>
      </c>
    </row>
    <row r="204" spans="2:12" x14ac:dyDescent="0.25">
      <c r="B204" t="s">
        <v>183</v>
      </c>
      <c r="C204" t="s">
        <v>182</v>
      </c>
      <c r="D204" t="s">
        <v>188</v>
      </c>
      <c r="E204" t="s">
        <v>191</v>
      </c>
      <c r="F204" t="s">
        <v>189</v>
      </c>
      <c r="G204" t="s">
        <v>199</v>
      </c>
      <c r="H204" t="s">
        <v>190</v>
      </c>
      <c r="I204" t="s">
        <v>177</v>
      </c>
      <c r="J204" t="s">
        <v>177</v>
      </c>
      <c r="K204" t="s">
        <v>175</v>
      </c>
      <c r="L204" t="s">
        <v>184</v>
      </c>
    </row>
    <row r="205" spans="2:12" x14ac:dyDescent="0.25">
      <c r="B205" t="s">
        <v>183</v>
      </c>
      <c r="C205" t="s">
        <v>182</v>
      </c>
      <c r="D205" t="s">
        <v>181</v>
      </c>
      <c r="E205" t="s">
        <v>189</v>
      </c>
      <c r="F205" t="s">
        <v>187</v>
      </c>
      <c r="G205" t="s">
        <v>189</v>
      </c>
      <c r="H205" t="s">
        <v>190</v>
      </c>
      <c r="I205" t="s">
        <v>177</v>
      </c>
      <c r="J205" t="s">
        <v>175</v>
      </c>
      <c r="K205" t="s">
        <v>177</v>
      </c>
      <c r="L205" t="s">
        <v>177</v>
      </c>
    </row>
    <row r="206" spans="2:12" x14ac:dyDescent="0.25">
      <c r="B206" t="s">
        <v>198</v>
      </c>
      <c r="C206" t="s">
        <v>182</v>
      </c>
      <c r="D206" t="s">
        <v>181</v>
      </c>
      <c r="E206" t="s">
        <v>180</v>
      </c>
      <c r="F206" t="s">
        <v>197</v>
      </c>
      <c r="G206" t="s">
        <v>202</v>
      </c>
      <c r="H206" t="s">
        <v>185</v>
      </c>
      <c r="I206" t="s">
        <v>175</v>
      </c>
      <c r="J206" t="s">
        <v>176</v>
      </c>
      <c r="K206" t="s">
        <v>177</v>
      </c>
      <c r="L206" t="s">
        <v>175</v>
      </c>
    </row>
    <row r="207" spans="2:12" x14ac:dyDescent="0.25">
      <c r="B207" t="s">
        <v>193</v>
      </c>
      <c r="C207" t="s">
        <v>186</v>
      </c>
      <c r="D207" t="s">
        <v>181</v>
      </c>
      <c r="E207" t="s">
        <v>197</v>
      </c>
      <c r="F207" t="s">
        <v>197</v>
      </c>
      <c r="G207" t="s">
        <v>201</v>
      </c>
      <c r="H207" t="s">
        <v>200</v>
      </c>
      <c r="I207" t="s">
        <v>184</v>
      </c>
      <c r="J207" t="s">
        <v>184</v>
      </c>
      <c r="K207" t="s">
        <v>177</v>
      </c>
      <c r="L207" t="s">
        <v>184</v>
      </c>
    </row>
    <row r="208" spans="2:12" x14ac:dyDescent="0.25">
      <c r="B208" t="s">
        <v>183</v>
      </c>
      <c r="C208" t="s">
        <v>195</v>
      </c>
      <c r="D208" t="s">
        <v>188</v>
      </c>
      <c r="E208" t="s">
        <v>180</v>
      </c>
      <c r="F208" t="s">
        <v>187</v>
      </c>
      <c r="G208" t="s">
        <v>187</v>
      </c>
      <c r="H208" t="s">
        <v>185</v>
      </c>
      <c r="I208" t="s">
        <v>187</v>
      </c>
      <c r="J208" t="s">
        <v>187</v>
      </c>
      <c r="K208" t="s">
        <v>175</v>
      </c>
      <c r="L208" t="s">
        <v>175</v>
      </c>
    </row>
    <row r="209" spans="2:12" x14ac:dyDescent="0.25">
      <c r="B209" t="s">
        <v>183</v>
      </c>
      <c r="C209" t="s">
        <v>195</v>
      </c>
      <c r="D209" t="s">
        <v>194</v>
      </c>
      <c r="E209" t="s">
        <v>199</v>
      </c>
      <c r="F209" t="s">
        <v>199</v>
      </c>
      <c r="G209" t="s">
        <v>199</v>
      </c>
      <c r="H209" t="s">
        <v>178</v>
      </c>
      <c r="I209" t="s">
        <v>184</v>
      </c>
      <c r="J209" t="s">
        <v>187</v>
      </c>
      <c r="K209" t="s">
        <v>187</v>
      </c>
      <c r="L209" t="s">
        <v>184</v>
      </c>
    </row>
    <row r="210" spans="2:12" x14ac:dyDescent="0.25">
      <c r="B210" t="s">
        <v>193</v>
      </c>
      <c r="C210" t="s">
        <v>195</v>
      </c>
      <c r="D210" t="s">
        <v>194</v>
      </c>
      <c r="E210" t="s">
        <v>180</v>
      </c>
      <c r="F210" t="s">
        <v>189</v>
      </c>
      <c r="G210" t="s">
        <v>179</v>
      </c>
      <c r="H210" t="s">
        <v>185</v>
      </c>
      <c r="I210" t="s">
        <v>176</v>
      </c>
      <c r="J210" t="s">
        <v>176</v>
      </c>
      <c r="K210" t="s">
        <v>175</v>
      </c>
      <c r="L210" t="s">
        <v>175</v>
      </c>
    </row>
    <row r="211" spans="2:12" x14ac:dyDescent="0.25">
      <c r="B211" t="s">
        <v>193</v>
      </c>
      <c r="C211" t="s">
        <v>186</v>
      </c>
      <c r="D211" t="s">
        <v>188</v>
      </c>
      <c r="E211" t="s">
        <v>189</v>
      </c>
      <c r="F211" t="s">
        <v>197</v>
      </c>
      <c r="G211" t="s">
        <v>187</v>
      </c>
      <c r="H211" t="s">
        <v>198</v>
      </c>
      <c r="I211" t="s">
        <v>177</v>
      </c>
      <c r="J211" t="s">
        <v>175</v>
      </c>
      <c r="K211" t="s">
        <v>175</v>
      </c>
      <c r="L211" t="s">
        <v>176</v>
      </c>
    </row>
    <row r="212" spans="2:12" x14ac:dyDescent="0.25">
      <c r="B212" t="s">
        <v>193</v>
      </c>
      <c r="C212" t="s">
        <v>195</v>
      </c>
      <c r="D212" t="s">
        <v>194</v>
      </c>
      <c r="E212" t="s">
        <v>197</v>
      </c>
      <c r="F212" t="s">
        <v>189</v>
      </c>
      <c r="G212" t="s">
        <v>179</v>
      </c>
      <c r="H212" t="s">
        <v>190</v>
      </c>
      <c r="I212" t="s">
        <v>177</v>
      </c>
      <c r="J212" t="s">
        <v>175</v>
      </c>
      <c r="K212" t="s">
        <v>184</v>
      </c>
      <c r="L212" t="s">
        <v>177</v>
      </c>
    </row>
    <row r="213" spans="2:12" x14ac:dyDescent="0.25">
      <c r="B213" t="s">
        <v>183</v>
      </c>
      <c r="C213" t="s">
        <v>186</v>
      </c>
      <c r="D213" t="s">
        <v>196</v>
      </c>
      <c r="E213" t="s">
        <v>179</v>
      </c>
      <c r="F213" t="s">
        <v>180</v>
      </c>
      <c r="G213" t="s">
        <v>180</v>
      </c>
      <c r="H213" t="s">
        <v>185</v>
      </c>
      <c r="I213" t="s">
        <v>177</v>
      </c>
      <c r="J213" t="s">
        <v>176</v>
      </c>
      <c r="K213" t="s">
        <v>175</v>
      </c>
      <c r="L213" t="s">
        <v>175</v>
      </c>
    </row>
    <row r="214" spans="2:12" x14ac:dyDescent="0.25">
      <c r="B214" t="s">
        <v>193</v>
      </c>
      <c r="C214" t="s">
        <v>195</v>
      </c>
      <c r="D214" t="s">
        <v>194</v>
      </c>
      <c r="E214" t="s">
        <v>179</v>
      </c>
      <c r="F214" t="s">
        <v>180</v>
      </c>
      <c r="G214" t="s">
        <v>180</v>
      </c>
      <c r="H214" t="s">
        <v>185</v>
      </c>
      <c r="I214" t="s">
        <v>184</v>
      </c>
      <c r="J214" t="s">
        <v>176</v>
      </c>
      <c r="K214" t="s">
        <v>184</v>
      </c>
      <c r="L214" t="s">
        <v>177</v>
      </c>
    </row>
    <row r="215" spans="2:12" x14ac:dyDescent="0.25">
      <c r="B215" t="s">
        <v>193</v>
      </c>
      <c r="C215" t="s">
        <v>182</v>
      </c>
      <c r="D215" t="s">
        <v>188</v>
      </c>
      <c r="E215" t="s">
        <v>192</v>
      </c>
      <c r="F215" t="s">
        <v>191</v>
      </c>
      <c r="G215" t="s">
        <v>180</v>
      </c>
      <c r="H215" t="s">
        <v>190</v>
      </c>
      <c r="I215" t="s">
        <v>177</v>
      </c>
      <c r="J215" t="s">
        <v>175</v>
      </c>
      <c r="K215" t="s">
        <v>184</v>
      </c>
      <c r="L215" t="s">
        <v>184</v>
      </c>
    </row>
    <row r="216" spans="2:12" x14ac:dyDescent="0.25">
      <c r="B216" t="s">
        <v>183</v>
      </c>
      <c r="C216" t="s">
        <v>182</v>
      </c>
      <c r="D216" t="s">
        <v>188</v>
      </c>
      <c r="E216" t="s">
        <v>179</v>
      </c>
      <c r="F216" t="s">
        <v>189</v>
      </c>
      <c r="G216" t="s">
        <v>187</v>
      </c>
      <c r="H216" t="s">
        <v>185</v>
      </c>
      <c r="I216" t="s">
        <v>187</v>
      </c>
      <c r="J216" t="s">
        <v>177</v>
      </c>
      <c r="K216" t="s">
        <v>187</v>
      </c>
      <c r="L216" t="s">
        <v>175</v>
      </c>
    </row>
    <row r="217" spans="2:12" x14ac:dyDescent="0.25">
      <c r="B217" t="s">
        <v>183</v>
      </c>
      <c r="C217" t="s">
        <v>182</v>
      </c>
      <c r="D217" t="s">
        <v>188</v>
      </c>
      <c r="E217" t="s">
        <v>180</v>
      </c>
      <c r="F217" t="s">
        <v>179</v>
      </c>
      <c r="G217" t="s">
        <v>187</v>
      </c>
      <c r="H217" t="s">
        <v>185</v>
      </c>
      <c r="I217" t="s">
        <v>176</v>
      </c>
      <c r="J217" t="s">
        <v>176</v>
      </c>
      <c r="K217" t="s">
        <v>175</v>
      </c>
      <c r="L217" t="s">
        <v>175</v>
      </c>
    </row>
    <row r="218" spans="2:12" x14ac:dyDescent="0.25">
      <c r="B218" t="s">
        <v>183</v>
      </c>
      <c r="C218" t="s">
        <v>186</v>
      </c>
      <c r="D218" t="s">
        <v>181</v>
      </c>
      <c r="E218" t="s">
        <v>179</v>
      </c>
      <c r="F218" t="s">
        <v>179</v>
      </c>
      <c r="G218" t="s">
        <v>179</v>
      </c>
      <c r="H218" t="s">
        <v>185</v>
      </c>
      <c r="I218" t="s">
        <v>176</v>
      </c>
      <c r="J218" t="s">
        <v>176</v>
      </c>
      <c r="K218" t="s">
        <v>175</v>
      </c>
      <c r="L218" t="s">
        <v>184</v>
      </c>
    </row>
    <row r="219" spans="2:12" x14ac:dyDescent="0.25">
      <c r="B219" t="s">
        <v>183</v>
      </c>
      <c r="C219" t="s">
        <v>182</v>
      </c>
      <c r="D219" t="s">
        <v>181</v>
      </c>
      <c r="E219" t="s">
        <v>180</v>
      </c>
      <c r="F219" t="s">
        <v>179</v>
      </c>
      <c r="G219" t="s">
        <v>179</v>
      </c>
      <c r="H219" t="s">
        <v>178</v>
      </c>
      <c r="I219" t="s">
        <v>177</v>
      </c>
      <c r="J219" t="s">
        <v>176</v>
      </c>
      <c r="K219" t="s">
        <v>175</v>
      </c>
      <c r="L219"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9</vt:i4>
      </vt:variant>
    </vt:vector>
  </HeadingPairs>
  <TitlesOfParts>
    <vt:vector size="9" baseType="lpstr">
      <vt:lpstr>Indhold</vt:lpstr>
      <vt:lpstr>Tabel 2.1.</vt:lpstr>
      <vt:lpstr>Usikkerhedsberegner</vt:lpstr>
      <vt:lpstr>Tabel 2.2.</vt:lpstr>
      <vt:lpstr>Tabel 2.5</vt:lpstr>
      <vt:lpstr>Figur 2.14</vt:lpstr>
      <vt:lpstr>Figur 2.15</vt:lpstr>
      <vt:lpstr>Tabel 2.9</vt:lpstr>
      <vt:lpstr>Datasæt spørgeskema</vt:lpstr>
    </vt:vector>
  </TitlesOfParts>
  <Company>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dc:creator>
  <cp:lastModifiedBy>Columbus Ophavsret</cp:lastModifiedBy>
  <dcterms:created xsi:type="dcterms:W3CDTF">2018-12-16T08:47:38Z</dcterms:created>
  <dcterms:modified xsi:type="dcterms:W3CDTF">2024-02-23T14:03:44Z</dcterms:modified>
</cp:coreProperties>
</file>